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\Downloads\"/>
    </mc:Choice>
  </mc:AlternateContent>
  <xr:revisionPtr revIDLastSave="0" documentId="13_ncr:20001_{52E289C7-5F8E-43A9-8F9F-BA78A3960AD0}" xr6:coauthVersionLast="47" xr6:coauthVersionMax="47" xr10:uidLastSave="{00000000-0000-0000-0000-000000000000}"/>
  <bookViews>
    <workbookView xWindow="-120" yWindow="-120" windowWidth="29040" windowHeight="15840" tabRatio="457" firstSheet="5" activeTab="13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3" r:id="rId13"/>
    <sheet name="Übersicht" sheetId="14" r:id="rId14"/>
  </sheets>
  <definedNames>
    <definedName name="_xlnm.Print_Area" localSheetId="3">April!$A:$K</definedName>
    <definedName name="_xlnm.Print_Area" localSheetId="7">August!$A:$K</definedName>
    <definedName name="_xlnm.Print_Area" localSheetId="11">Dezember!$A:$K</definedName>
    <definedName name="_xlnm.Print_Area" localSheetId="1">Februar!$A:$K</definedName>
    <definedName name="_xlnm.Print_Area" localSheetId="0">Januar!$A:$K</definedName>
    <definedName name="_xlnm.Print_Area" localSheetId="6">Juli!$A:$K</definedName>
    <definedName name="_xlnm.Print_Area" localSheetId="5">Juni!$A:$K</definedName>
    <definedName name="_xlnm.Print_Area" localSheetId="4">Mai!$A:$K</definedName>
    <definedName name="_xlnm.Print_Area" localSheetId="2">März!$A:$K</definedName>
    <definedName name="_xlnm.Print_Area" localSheetId="12">Nachweisbuch!$A:$K</definedName>
    <definedName name="_xlnm.Print_Area" localSheetId="10">November!$A:$K</definedName>
    <definedName name="_xlnm.Print_Area" localSheetId="9">Oktober!$A:$K</definedName>
    <definedName name="_xlnm.Print_Area" localSheetId="8">September!$A:$K</definedName>
    <definedName name="_xlnm.Print_Area" localSheetId="13">Übersicht!$A:$Q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14" l="1"/>
  <c r="N17" i="14"/>
  <c r="K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L12" i="14"/>
  <c r="I12" i="14"/>
  <c r="B12" i="14"/>
  <c r="O11" i="14"/>
  <c r="J11" i="14"/>
  <c r="G11" i="14"/>
  <c r="B11" i="14"/>
  <c r="D7" i="14"/>
  <c r="C6" i="14"/>
  <c r="C5" i="14"/>
  <c r="H47" i="13"/>
  <c r="E47" i="13"/>
  <c r="D7" i="13"/>
  <c r="D6" i="13"/>
  <c r="C6" i="13"/>
  <c r="D5" i="13"/>
  <c r="C5" i="13"/>
  <c r="H43" i="12"/>
  <c r="O17" i="14" s="1"/>
  <c r="D43" i="12"/>
  <c r="O12" i="14" s="1"/>
  <c r="C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43" i="12" s="1"/>
  <c r="O13" i="14" s="1"/>
  <c r="G12" i="12"/>
  <c r="F11" i="12"/>
  <c r="E11" i="12"/>
  <c r="F10" i="12"/>
  <c r="E10" i="12"/>
  <c r="F7" i="12"/>
  <c r="C6" i="12"/>
  <c r="C5" i="12"/>
  <c r="H42" i="11"/>
  <c r="D42" i="11"/>
  <c r="N12" i="14" s="1"/>
  <c r="C42" i="11"/>
  <c r="N11" i="14" s="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42" i="11" s="1"/>
  <c r="N13" i="14" s="1"/>
  <c r="F11" i="11"/>
  <c r="E11" i="11"/>
  <c r="F10" i="11"/>
  <c r="E10" i="11"/>
  <c r="F7" i="11"/>
  <c r="C6" i="11"/>
  <c r="C5" i="11"/>
  <c r="H43" i="10"/>
  <c r="M17" i="14" s="1"/>
  <c r="D43" i="10"/>
  <c r="M12" i="14" s="1"/>
  <c r="C43" i="10"/>
  <c r="M11" i="14" s="1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43" i="10" s="1"/>
  <c r="M13" i="14" s="1"/>
  <c r="F11" i="10"/>
  <c r="E11" i="10"/>
  <c r="F10" i="10"/>
  <c r="E10" i="10"/>
  <c r="F7" i="10"/>
  <c r="C6" i="10"/>
  <c r="C5" i="10"/>
  <c r="H42" i="9"/>
  <c r="L17" i="14" s="1"/>
  <c r="D42" i="9"/>
  <c r="C42" i="9"/>
  <c r="L11" i="14" s="1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42" i="9" s="1"/>
  <c r="L13" i="14" s="1"/>
  <c r="F11" i="9"/>
  <c r="E11" i="9"/>
  <c r="F10" i="9"/>
  <c r="E10" i="9"/>
  <c r="F7" i="9"/>
  <c r="C6" i="9"/>
  <c r="C5" i="9"/>
  <c r="H43" i="8"/>
  <c r="D43" i="8"/>
  <c r="K12" i="14" s="1"/>
  <c r="C43" i="8"/>
  <c r="K11" i="14" s="1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43" i="8" s="1"/>
  <c r="K13" i="14" s="1"/>
  <c r="F11" i="8"/>
  <c r="E11" i="8"/>
  <c r="F10" i="8"/>
  <c r="E10" i="8"/>
  <c r="F7" i="8"/>
  <c r="C6" i="8"/>
  <c r="C5" i="8"/>
  <c r="H43" i="7"/>
  <c r="J17" i="14" s="1"/>
  <c r="D43" i="7"/>
  <c r="J12" i="14" s="1"/>
  <c r="C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43" i="7" s="1"/>
  <c r="J13" i="14" s="1"/>
  <c r="G12" i="7"/>
  <c r="F11" i="7"/>
  <c r="E11" i="7"/>
  <c r="F10" i="7"/>
  <c r="E10" i="7"/>
  <c r="F7" i="7"/>
  <c r="C6" i="7"/>
  <c r="C5" i="7"/>
  <c r="H42" i="6"/>
  <c r="I17" i="14" s="1"/>
  <c r="D42" i="6"/>
  <c r="C42" i="6"/>
  <c r="I11" i="14" s="1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42" i="6" s="1"/>
  <c r="I13" i="14" s="1"/>
  <c r="F11" i="6"/>
  <c r="E11" i="6"/>
  <c r="F10" i="6"/>
  <c r="E10" i="6"/>
  <c r="F7" i="6"/>
  <c r="C6" i="6"/>
  <c r="C5" i="6"/>
  <c r="H43" i="5"/>
  <c r="H17" i="14" s="1"/>
  <c r="D43" i="5"/>
  <c r="H12" i="14" s="1"/>
  <c r="C43" i="5"/>
  <c r="H11" i="14" s="1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43" i="5" s="1"/>
  <c r="H13" i="14" s="1"/>
  <c r="F11" i="5"/>
  <c r="E11" i="5"/>
  <c r="F10" i="5"/>
  <c r="E10" i="5"/>
  <c r="F7" i="5"/>
  <c r="C6" i="5"/>
  <c r="C5" i="5"/>
  <c r="H42" i="4"/>
  <c r="G17" i="14" s="1"/>
  <c r="D42" i="4"/>
  <c r="G12" i="14" s="1"/>
  <c r="C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42" i="4" s="1"/>
  <c r="G13" i="14" s="1"/>
  <c r="F11" i="4"/>
  <c r="E11" i="4"/>
  <c r="F10" i="4"/>
  <c r="E10" i="4"/>
  <c r="F7" i="4"/>
  <c r="C6" i="4"/>
  <c r="C5" i="4"/>
  <c r="H43" i="3"/>
  <c r="F17" i="14" s="1"/>
  <c r="D43" i="3"/>
  <c r="F12" i="14" s="1"/>
  <c r="C43" i="3"/>
  <c r="F11" i="14" s="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43" i="3" s="1"/>
  <c r="F13" i="14" s="1"/>
  <c r="F11" i="3"/>
  <c r="E11" i="3"/>
  <c r="F10" i="3"/>
  <c r="E10" i="3"/>
  <c r="F7" i="3"/>
  <c r="C6" i="3"/>
  <c r="C5" i="3"/>
  <c r="H41" i="2"/>
  <c r="E17" i="14" s="1"/>
  <c r="D41" i="2"/>
  <c r="E12" i="14" s="1"/>
  <c r="C41" i="2"/>
  <c r="E11" i="14" s="1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41" i="2" s="1"/>
  <c r="E13" i="14" s="1"/>
  <c r="G18" i="2"/>
  <c r="G17" i="2"/>
  <c r="G16" i="2"/>
  <c r="G15" i="2"/>
  <c r="G14" i="2"/>
  <c r="G13" i="2"/>
  <c r="G12" i="2"/>
  <c r="F11" i="2"/>
  <c r="E11" i="2"/>
  <c r="F10" i="2"/>
  <c r="E10" i="2"/>
  <c r="F7" i="2"/>
  <c r="C6" i="2"/>
  <c r="C5" i="2"/>
  <c r="H43" i="1"/>
  <c r="D17" i="14" s="1"/>
  <c r="D43" i="1"/>
  <c r="D12" i="14" s="1"/>
  <c r="C43" i="1"/>
  <c r="D11" i="14" s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43" i="1" s="1"/>
  <c r="D13" i="14" s="1"/>
  <c r="G12" i="1"/>
  <c r="P13" i="14" l="1"/>
  <c r="P12" i="14"/>
  <c r="P17" i="14"/>
  <c r="P11" i="14"/>
</calcChain>
</file>

<file path=xl/sharedStrings.xml><?xml version="1.0" encoding="utf-8"?>
<sst xmlns="http://schemas.openxmlformats.org/spreadsheetml/2006/main" count="813" uniqueCount="119">
  <si>
    <t>© NQ-Anlagentechnik GmbH</t>
  </si>
  <si>
    <r>
      <t>◄</t>
    </r>
    <r>
      <rPr>
        <sz val="12"/>
        <color rgb="FF00787D"/>
        <rFont val="Arial"/>
        <family val="2"/>
      </rPr>
      <t>Einsatzstofftagebuch bitte täglich ausfüllen</t>
    </r>
  </si>
  <si>
    <t>Zusätzlich evtl. tägliche handschriftliche Aufzeichnungen aubewahren, unabhängig von der äußeren Form!
(z.B. eigene Listen, Kalender, Notitzblock, Strichlisten...)</t>
  </si>
  <si>
    <t>entspricht § 27 EEG Abs.4 Nr. 2 (Anlage 2 I.1.b)</t>
  </si>
  <si>
    <t>Name:</t>
  </si>
  <si>
    <t>Mustermann</t>
  </si>
  <si>
    <t>Firma:</t>
  </si>
  <si>
    <t>Musterfirma</t>
  </si>
  <si>
    <t>Jahr und Aufzeichnungsmonat:</t>
  </si>
  <si>
    <t>Januar</t>
  </si>
  <si>
    <t>100% Gülle &amp; Mist</t>
  </si>
  <si>
    <t>Gülle &amp; Mist</t>
  </si>
  <si>
    <t>Anlagenwerte</t>
  </si>
  <si>
    <t>= Gesamt</t>
  </si>
  <si>
    <t>Gülle</t>
  </si>
  <si>
    <t>Mist</t>
  </si>
  <si>
    <t>Fermenter-temperatur</t>
  </si>
  <si>
    <t>Einbringmenge gesamt</t>
  </si>
  <si>
    <t>kW/h el.</t>
  </si>
  <si>
    <r>
      <t>◄</t>
    </r>
    <r>
      <rPr>
        <sz val="12"/>
        <color rgb="FF00787D"/>
        <rFont val="Arial"/>
        <family val="2"/>
      </rPr>
      <t>Die Beschriftung der Felder mit ... können verändert werden, falls andere Substrate wie zum Beispiel
     Kleegras eingesetzt werden! Zelle wählen + neuen Text eingeben</t>
    </r>
  </si>
  <si>
    <t>Datum</t>
  </si>
  <si>
    <t>Tonnen
pro Tag</t>
  </si>
  <si>
    <t>°C</t>
  </si>
  <si>
    <t>Zählerstand</t>
  </si>
  <si>
    <t>Bemerkung</t>
  </si>
  <si>
    <t>1.</t>
  </si>
  <si>
    <r>
      <t>◄</t>
    </r>
    <r>
      <rPr>
        <sz val="12"/>
        <color rgb="FF00787D"/>
        <rFont val="Arial"/>
        <family val="2"/>
      </rPr>
      <t>Herkunftsnachweise im Tabellenblatt „Nachweisbuch“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</si>
  <si>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</si>
  <si>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</si>
  <si>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</si>
  <si>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</si>
  <si>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</si>
  <si>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</si>
  <si>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</si>
  <si>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</si>
  <si>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</si>
  <si>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</si>
  <si>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</si>
  <si>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</si>
  <si>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</si>
  <si>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</si>
  <si>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</si>
  <si>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</si>
  <si>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</si>
  <si>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</si>
  <si>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</si>
  <si>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</si>
  <si>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</si>
  <si>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</si>
  <si>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</si>
  <si>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</si>
  <si>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</si>
  <si>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</si>
  <si>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</si>
  <si>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</si>
  <si>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</si>
  <si>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</si>
  <si>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</si>
  <si>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▲
 Gülle + Mist</t>
  </si>
  <si>
    <t>▲
 Produktion kW/h el.</t>
  </si>
  <si>
    <t>Produktion kW el.</t>
  </si>
  <si>
    <t>Hiermit bestätige ich, dass die Vorgaben des EEG und der Biomasseverordnung erfüllt und alle Einsatzstoffe vollständig und korrekt im Tagebuch eingetragen sind.</t>
  </si>
  <si>
    <t>Datum:</t>
  </si>
  <si>
    <t>Unterschrift: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</si>
  <si>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</si>
  <si>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</si>
  <si>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</si>
  <si>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</si>
  <si>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</si>
  <si>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</si>
  <si>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</si>
  <si>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</si>
  <si>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</si>
  <si>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</si>
  <si>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</si>
  <si>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▲
Gülle + Mist</t>
  </si>
  <si>
    <t>▲
Produktion kW/h el.</t>
  </si>
  <si>
    <r>
      <t>Anmerkung:</t>
    </r>
    <r>
      <rPr>
        <sz val="12"/>
        <color rgb="FF008080"/>
        <rFont val="Arial"/>
        <family val="2"/>
      </rPr>
      <t>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</t>
    </r>
    <r>
      <rPr>
        <b/>
        <sz val="12"/>
        <color rgb="FF008080"/>
        <rFont val="Arial"/>
        <family val="2"/>
      </rPr>
      <t>Bei Bedarf die Überschriften anpassen!</t>
    </r>
  </si>
  <si>
    <t>Aufzeichnungsjahr:</t>
  </si>
  <si>
    <t>Zukauf</t>
  </si>
  <si>
    <t>Eigen</t>
  </si>
  <si>
    <t>Art der Anlieferung</t>
  </si>
  <si>
    <t>Gesamt-
menge</t>
  </si>
  <si>
    <t>Lieferschein</t>
  </si>
  <si>
    <t>GV nach HiT-Datenbank</t>
  </si>
  <si>
    <t>Gülleanfall laut HiT-Datenbank</t>
  </si>
  <si>
    <t>Bemerkungen</t>
  </si>
  <si>
    <r>
      <t>◄</t>
    </r>
    <r>
      <rPr>
        <sz val="12"/>
        <color rgb="FF00787D"/>
        <rFont val="Arial"/>
        <family val="2"/>
      </rPr>
      <t>Sie können die Überschriften der Spalten anpassen! Einfach Zelle wählen und neuen Text eingeben.</t>
    </r>
  </si>
  <si>
    <t>Lieferdatum</t>
  </si>
  <si>
    <t>Gülle, Mist</t>
  </si>
  <si>
    <t>t</t>
  </si>
  <si>
    <t>Nr.</t>
  </si>
  <si>
    <t>Eintrag bei GV-Änderung</t>
  </si>
  <si>
    <t>z.B. Störungen und Lösung, um nicht unter 80% Gülle/Mist zu fallen,wichtige Veränderungen usw.</t>
  </si>
  <si>
    <t>Rinderfestmist</t>
  </si>
  <si>
    <t>Hier Ihren Bemerkungstext eintragen</t>
  </si>
  <si>
    <t>Summe Zukauf Gülle &amp; Mist (t) ►</t>
  </si>
  <si>
    <t>◄ Summe Gülle eigen (t)</t>
  </si>
  <si>
    <t>Bezeichnung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</si>
  <si>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</si>
  <si>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</si>
  <si>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</si>
  <si>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</si>
  <si>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</si>
  <si>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</si>
  <si>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</si>
  <si>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</si>
  <si>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</si>
  <si>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</si>
  <si>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</si>
  <si>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</si>
  <si>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 Jahr</t>
  </si>
  <si>
    <t>Einbringmenge ges. in t</t>
  </si>
  <si>
    <t>El. Zählerstand in kW/h</t>
  </si>
  <si>
    <t>El. Produktion in kW/h</t>
  </si>
  <si>
    <t>Die Beschriftung der Felder mit ... können verändert werden.</t>
  </si>
  <si>
    <t>El. Einspeisung in kW/h</t>
  </si>
  <si>
    <t>…</t>
  </si>
  <si>
    <r>
      <t>◄</t>
    </r>
    <r>
      <rPr>
        <sz val="12"/>
        <color rgb="FF00787D"/>
        <rFont val="Arial"/>
        <family val="2"/>
      </rPr>
      <t>Tragen Sie hier die kW/h el. die Sie ins Netz eingespeist haben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</si>
</sst>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0.0"/>
    <numFmt numFmtId="166" formatCode="dd/mm/yy"/>
    <numFmt numFmtId="167" formatCode="#,###.0"/>
    <numFmt numFmtId="168" formatCode="#,###"/>
  </numFmts>
  <fonts count="48" x14ac:knownFonts="1">
    <font>
      <sz val="10"/>
      <name val="Arial"/>
      <family val="2"/>
    </font>
    <font>
      <b/>
      <sz val="11"/>
      <color rgb="FF003366"/>
      <name val="Calibri"/>
      <family val="2"/>
    </font>
    <font>
      <sz val="22"/>
      <color rgb="FF008080"/>
      <name val="Arial Black"/>
      <family val="2"/>
    </font>
    <font>
      <sz val="22"/>
      <color rgb="FF008080"/>
      <name val="Arial"/>
      <family val="2"/>
    </font>
    <font>
      <sz val="8"/>
      <color rgb="FF008080"/>
      <name val="Arial"/>
      <family val="2"/>
    </font>
    <font>
      <sz val="13"/>
      <color rgb="FF00787D"/>
      <name val="Arial"/>
      <family val="2"/>
    </font>
    <font>
      <sz val="12"/>
      <color rgb="FF00787D"/>
      <name val="Arial"/>
      <family val="2"/>
    </font>
    <font>
      <b/>
      <sz val="12"/>
      <color rgb="FF00787D"/>
      <name val="Arial"/>
      <family val="2"/>
    </font>
    <font>
      <sz val="10"/>
      <color rgb="FF00787D"/>
      <name val="Arial"/>
      <family val="2"/>
    </font>
    <font>
      <sz val="10"/>
      <color rgb="FF008080"/>
      <name val="Arial"/>
      <family val="2"/>
    </font>
    <font>
      <sz val="14"/>
      <name val="Arial"/>
      <family val="2"/>
    </font>
    <font>
      <b/>
      <sz val="12"/>
      <color rgb="FF00808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rgb="FF00787D"/>
      <name val="Arial"/>
      <family val="2"/>
    </font>
    <font>
      <b/>
      <sz val="12"/>
      <color rgb="FF0066CC"/>
      <name val="Arial"/>
      <family val="2"/>
    </font>
    <font>
      <b/>
      <sz val="12"/>
      <name val="Arial"/>
      <family val="2"/>
    </font>
    <font>
      <b/>
      <sz val="13"/>
      <color rgb="FFA14102"/>
      <name val="Arial Black"/>
      <family val="2"/>
    </font>
    <font>
      <b/>
      <sz val="13"/>
      <color rgb="FF005578"/>
      <name val="Arial Black"/>
      <family val="2"/>
    </font>
    <font>
      <b/>
      <sz val="13"/>
      <color rgb="FF00787D"/>
      <name val="Arial Black"/>
      <family val="2"/>
    </font>
    <font>
      <b/>
      <sz val="10"/>
      <color rgb="FFFFFFFF"/>
      <name val="Arial"/>
      <family val="2"/>
    </font>
    <font>
      <b/>
      <sz val="10"/>
      <color rgb="FFA14102"/>
      <name val="Arial"/>
      <family val="2"/>
    </font>
    <font>
      <b/>
      <sz val="10"/>
      <color rgb="FF005578"/>
      <name val="Arial"/>
      <family val="2"/>
    </font>
    <font>
      <b/>
      <sz val="10"/>
      <color rgb="FF00787D"/>
      <name val="Arial"/>
      <family val="2"/>
    </font>
    <font>
      <b/>
      <sz val="12"/>
      <color rgb="FFFFFFFF"/>
      <name val="Arial"/>
      <family val="2"/>
    </font>
    <font>
      <sz val="10"/>
      <color rgb="FF0066CC"/>
      <name val="Arial"/>
      <family val="2"/>
    </font>
    <font>
      <b/>
      <sz val="10"/>
      <name val="Arial"/>
      <family val="2"/>
    </font>
    <font>
      <b/>
      <sz val="12"/>
      <color rgb="FFA14102"/>
      <name val="Arial Black"/>
      <family val="2"/>
    </font>
    <font>
      <sz val="12"/>
      <color rgb="FFA14102"/>
      <name val="Arial"/>
      <family val="2"/>
    </font>
    <font>
      <b/>
      <sz val="12"/>
      <color rgb="FF00787D"/>
      <name val="Arial Black"/>
      <family val="2"/>
    </font>
    <font>
      <sz val="8"/>
      <name val="Arial"/>
      <family val="2"/>
    </font>
    <font>
      <sz val="12"/>
      <color rgb="FF008080"/>
      <name val="Arial"/>
      <family val="2"/>
    </font>
    <font>
      <b/>
      <sz val="16"/>
      <name val="Arial"/>
      <family val="2"/>
    </font>
    <font>
      <sz val="13"/>
      <color rgb="FF005578"/>
      <name val="Arial Black"/>
      <family val="2"/>
    </font>
    <font>
      <sz val="13"/>
      <color rgb="FFA14102"/>
      <name val="Arial Black"/>
      <family val="2"/>
    </font>
    <font>
      <b/>
      <sz val="12"/>
      <color rgb="FF005578"/>
      <name val="Arial"/>
      <family val="2"/>
    </font>
    <font>
      <b/>
      <sz val="12"/>
      <color rgb="FF005578"/>
      <name val="Arial Black"/>
      <family val="2"/>
    </font>
    <font>
      <b/>
      <sz val="12"/>
      <color rgb="FFA14102"/>
      <name val="Arial"/>
      <family val="2"/>
    </font>
    <font>
      <b/>
      <sz val="22"/>
      <color rgb="FF008080"/>
      <name val="Arial"/>
      <family val="2"/>
    </font>
    <font>
      <b/>
      <sz val="14"/>
      <color rgb="FF0066CC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3"/>
      <color rgb="FFFFFFFF"/>
      <name val="Arial"/>
      <family val="2"/>
    </font>
    <font>
      <b/>
      <sz val="11"/>
      <color rgb="FF00787D"/>
      <name val="Arial"/>
      <family val="2"/>
    </font>
    <font>
      <b/>
      <sz val="11"/>
      <color rgb="FFFFFFFF"/>
      <name val="Arial"/>
      <family val="2"/>
    </font>
    <font>
      <sz val="11"/>
      <color rgb="FF00787D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9B000"/>
        <bgColor rgb="FFFF9900"/>
      </patternFill>
    </fill>
    <fill>
      <patternFill patternType="solid">
        <fgColor rgb="FFA3CCEE"/>
        <bgColor rgb="FF99CCFF"/>
      </patternFill>
    </fill>
    <fill>
      <patternFill patternType="solid">
        <fgColor rgb="FFB9CD5D"/>
        <bgColor rgb="FFC0C0C0"/>
      </patternFill>
    </fill>
    <fill>
      <patternFill patternType="solid">
        <fgColor rgb="FFFFF4E2"/>
        <bgColor rgb="FFFFFFCC"/>
      </patternFill>
    </fill>
    <fill>
      <patternFill patternType="solid">
        <fgColor rgb="FFF3F8FC"/>
        <bgColor rgb="FFFFFFFF"/>
      </patternFill>
    </fill>
    <fill>
      <patternFill patternType="solid">
        <fgColor rgb="FFDFE9B5"/>
        <bgColor rgb="FFE6E6E6"/>
      </patternFill>
    </fill>
    <fill>
      <patternFill patternType="solid">
        <fgColor rgb="FF00787D"/>
        <bgColor rgb="FF008080"/>
      </patternFill>
    </fill>
    <fill>
      <patternFill patternType="solid">
        <fgColor rgb="FFFFFFFF"/>
        <bgColor rgb="FFF3F8FC"/>
      </patternFill>
    </fill>
    <fill>
      <patternFill patternType="solid">
        <fgColor rgb="FFEBEFF2"/>
        <bgColor rgb="FFE6E6E6"/>
      </patternFill>
    </fill>
    <fill>
      <patternFill patternType="solid">
        <fgColor rgb="FFE6E6E6"/>
        <bgColor rgb="FFEBEFF2"/>
      </patternFill>
    </fill>
  </fills>
  <borders count="54">
    <border>
      <left/>
      <right/>
      <top/>
      <bottom/>
      <diagonal/>
    </border>
    <border>
      <left style="thick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/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/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005578"/>
      </left>
      <right style="hair">
        <color rgb="FF005578"/>
      </right>
      <top/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/>
      <bottom style="thick">
        <color rgb="FF005578"/>
      </bottom>
      <diagonal/>
    </border>
    <border>
      <left style="hair">
        <color rgb="FF00787D"/>
      </left>
      <right style="hair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00787D"/>
      </left>
      <right/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thick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FFFFFF"/>
      </top>
      <bottom style="hair">
        <color rgb="FFFFFFFF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FFFFFF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/>
      <diagonal/>
    </border>
    <border>
      <left style="hair">
        <color rgb="FF00787D"/>
      </left>
      <right style="thick">
        <color rgb="FF00787D"/>
      </right>
      <top style="hair">
        <color rgb="FF00787D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thick">
        <color rgb="FF00787D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A14102"/>
      </left>
      <right style="thick">
        <color rgb="FF00787D"/>
      </right>
      <top style="thick">
        <color rgb="FFA14102"/>
      </top>
      <bottom style="thick">
        <color rgb="FFA14102"/>
      </bottom>
      <diagonal/>
    </border>
    <border>
      <left style="thick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/>
      <right/>
      <top/>
      <bottom style="hair">
        <color auto="1"/>
      </bottom>
      <diagonal/>
    </border>
    <border>
      <left style="thick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/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thick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hair">
        <color rgb="FFA14102"/>
      </top>
      <bottom style="thick">
        <color rgb="FFA14102"/>
      </bottom>
      <diagonal/>
    </border>
    <border>
      <left style="thick">
        <color rgb="FF00787D"/>
      </left>
      <right/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hair">
        <color rgb="FF00787D"/>
      </right>
      <top style="thick">
        <color rgb="FF00787D"/>
      </top>
      <bottom style="hair">
        <color rgb="FFFFFFFF"/>
      </bottom>
      <diagonal/>
    </border>
    <border>
      <left/>
      <right/>
      <top style="hair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FFFFFF"/>
      </top>
      <bottom style="thick">
        <color rgb="FF00787D"/>
      </bottom>
      <diagonal/>
    </border>
    <border>
      <left/>
      <right style="hair">
        <color rgb="FF00787D"/>
      </right>
      <top style="hair">
        <color rgb="FF00787D"/>
      </top>
      <bottom style="thick">
        <color rgb="FF00787D"/>
      </bottom>
      <diagonal/>
    </border>
    <border>
      <left/>
      <right/>
      <top/>
      <bottom style="thick">
        <color rgb="FF00787D"/>
      </bottom>
      <diagonal/>
    </border>
    <border>
      <left/>
      <right style="thick">
        <color rgb="FF00787D"/>
      </right>
      <top/>
      <bottom style="thick">
        <color rgb="FF00787D"/>
      </bottom>
      <diagonal/>
    </border>
    <border>
      <left style="thick">
        <color rgb="FF00787D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thick">
        <color rgb="FF00787D"/>
      </top>
      <bottom style="hair">
        <color rgb="FF00787D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thick">
        <color rgb="FF00787D"/>
      </right>
      <top style="hair">
        <color rgb="FF00787D"/>
      </top>
      <bottom style="thick">
        <color rgb="FF00787D"/>
      </bottom>
      <diagonal/>
    </border>
    <border>
      <left style="thick">
        <color rgb="FF00787D"/>
      </left>
      <right style="hair">
        <color rgb="FF00787D"/>
      </right>
      <top style="thick">
        <color rgb="FF00787D"/>
      </top>
      <bottom style="hair">
        <color rgb="FF00787D"/>
      </bottom>
      <diagonal/>
    </border>
    <border>
      <left style="hair">
        <color rgb="FF00787D"/>
      </left>
      <right style="hair">
        <color rgb="FF00787D"/>
      </right>
      <top style="thick">
        <color rgb="FF00787D"/>
      </top>
      <bottom style="hair">
        <color rgb="FF00787D"/>
      </bottom>
      <diagonal/>
    </border>
    <border>
      <left style="hair">
        <color rgb="FF00787D"/>
      </left>
      <right style="thick">
        <color rgb="FF00787D"/>
      </right>
      <top style="thick">
        <color rgb="FF00787D"/>
      </top>
      <bottom style="hair">
        <color rgb="FF00787D"/>
      </bottom>
      <diagonal/>
    </border>
    <border>
      <left/>
      <right style="thick">
        <color rgb="FF00787D"/>
      </right>
      <top style="hair">
        <color rgb="FF00787D"/>
      </top>
      <bottom/>
      <diagonal/>
    </border>
    <border>
      <left/>
      <right style="thick">
        <color rgb="FF00787D"/>
      </right>
      <top/>
      <bottom/>
      <diagonal/>
    </border>
    <border>
      <left/>
      <right style="thick">
        <color rgb="FF00787D"/>
      </right>
      <top/>
      <bottom style="hair">
        <color rgb="FF00787D"/>
      </bottom>
      <diagonal/>
    </border>
    <border>
      <left/>
      <right style="thick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229">
    <xf numFmtId="0" fontId="0" fillId="0" borderId="0" xfId="0"/>
    <xf numFmtId="3" fontId="6" fillId="9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13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0" fillId="4" borderId="3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/>
    </xf>
    <xf numFmtId="164" fontId="12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0" fillId="0" borderId="0" xfId="0" applyProtection="1"/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top"/>
    </xf>
    <xf numFmtId="0" fontId="12" fillId="0" borderId="25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vertical="center"/>
    </xf>
    <xf numFmtId="2" fontId="46" fillId="8" borderId="5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2" fontId="46" fillId="8" borderId="44" xfId="0" applyNumberFormat="1" applyFont="1" applyFill="1" applyBorder="1" applyAlignment="1" applyProtection="1">
      <alignment horizontal="center" vertical="center" wrapText="1"/>
    </xf>
    <xf numFmtId="2" fontId="47" fillId="0" borderId="33" xfId="0" applyNumberFormat="1" applyFont="1" applyBorder="1" applyAlignment="1" applyProtection="1">
      <alignment horizontal="center" vertical="center" wrapText="1"/>
    </xf>
    <xf numFmtId="2" fontId="46" fillId="8" borderId="46" xfId="0" applyNumberFormat="1" applyFont="1" applyFill="1" applyBorder="1" applyAlignment="1" applyProtection="1">
      <alignment horizontal="center" vertical="center" wrapText="1"/>
    </xf>
    <xf numFmtId="0" fontId="45" fillId="7" borderId="44" xfId="0" applyFont="1" applyFill="1" applyBorder="1" applyAlignment="1" applyProtection="1">
      <alignment horizontal="center" vertical="center"/>
    </xf>
    <xf numFmtId="0" fontId="44" fillId="8" borderId="41" xfId="0" applyFont="1" applyFill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right"/>
    </xf>
    <xf numFmtId="0" fontId="40" fillId="0" borderId="0" xfId="0" applyFont="1" applyBorder="1" applyAlignment="1" applyProtection="1">
      <alignment horizontal="right" vertical="center"/>
    </xf>
    <xf numFmtId="0" fontId="0" fillId="0" borderId="0" xfId="0" applyFont="1" applyProtection="1"/>
    <xf numFmtId="0" fontId="39" fillId="0" borderId="0" xfId="0" applyFont="1" applyBorder="1" applyAlignment="1" applyProtection="1">
      <alignment vertical="top"/>
    </xf>
    <xf numFmtId="0" fontId="12" fillId="0" borderId="25" xfId="0" applyFont="1" applyBorder="1" applyAlignment="1" applyProtection="1">
      <alignment horizontal="left"/>
      <protection locked="0"/>
    </xf>
    <xf numFmtId="165" fontId="6" fillId="9" borderId="21" xfId="0" applyNumberFormat="1" applyFont="1" applyFill="1" applyBorder="1" applyAlignment="1" applyProtection="1">
      <alignment horizontal="left" vertical="center" wrapText="1" indent="1"/>
      <protection locked="0"/>
    </xf>
    <xf numFmtId="165" fontId="6" fillId="10" borderId="16" xfId="0" applyNumberFormat="1" applyFont="1" applyFill="1" applyBorder="1" applyAlignment="1" applyProtection="1">
      <alignment horizontal="left" vertical="center" wrapText="1" indent="1"/>
      <protection locked="0"/>
    </xf>
    <xf numFmtId="165" fontId="6" fillId="9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21" fillId="8" borderId="34" xfId="0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 wrapText="1"/>
    </xf>
    <xf numFmtId="0" fontId="35" fillId="2" borderId="27" xfId="0" applyFont="1" applyFill="1" applyBorder="1" applyAlignment="1" applyProtection="1">
      <alignment horizontal="center" vertical="center"/>
    </xf>
    <xf numFmtId="0" fontId="34" fillId="3" borderId="26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left" indent="1"/>
    </xf>
    <xf numFmtId="0" fontId="11" fillId="0" borderId="0" xfId="0" applyFont="1" applyBorder="1" applyAlignment="1" applyProtection="1">
      <alignment vertical="top" wrapText="1"/>
    </xf>
    <xf numFmtId="3" fontId="6" fillId="11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Protection="1">
      <protection locked="0"/>
    </xf>
    <xf numFmtId="0" fontId="17" fillId="0" borderId="0" xfId="0" applyFont="1" applyBorder="1" applyAlignment="1" applyProtection="1">
      <alignment horizontal="right"/>
    </xf>
    <xf numFmtId="14" fontId="12" fillId="0" borderId="25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wrapText="1"/>
    </xf>
    <xf numFmtId="3" fontId="6" fillId="9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0" xfId="0" applyFont="1" applyProtection="1"/>
    <xf numFmtId="0" fontId="8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11" fillId="0" borderId="0" xfId="0" applyFont="1" applyBorder="1" applyAlignment="1" applyProtection="1">
      <alignment horizontal="left"/>
    </xf>
    <xf numFmtId="164" fontId="14" fillId="0" borderId="0" xfId="0" applyNumberFormat="1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17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49" fontId="1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3" fillId="6" borderId="6" xfId="0" applyFont="1" applyFill="1" applyBorder="1" applyAlignment="1" applyProtection="1">
      <alignment horizontal="center" vertical="center" wrapText="1"/>
    </xf>
    <xf numFmtId="0" fontId="23" fillId="6" borderId="7" xfId="0" applyFont="1" applyFill="1" applyBorder="1" applyAlignment="1" applyProtection="1">
      <alignment horizontal="center" vertical="center" wrapText="1"/>
      <protection locked="0"/>
    </xf>
    <xf numFmtId="0" fontId="24" fillId="7" borderId="8" xfId="0" applyFont="1" applyFill="1" applyBorder="1" applyAlignment="1" applyProtection="1">
      <alignment horizontal="center" vertical="center" wrapText="1"/>
    </xf>
    <xf numFmtId="0" fontId="24" fillId="7" borderId="9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1" fillId="8" borderId="10" xfId="0" applyFont="1" applyFill="1" applyBorder="1" applyAlignment="1" applyProtection="1">
      <alignment horizontal="center" vertical="center"/>
    </xf>
    <xf numFmtId="0" fontId="21" fillId="8" borderId="11" xfId="0" applyFont="1" applyFill="1" applyBorder="1" applyAlignment="1" applyProtection="1">
      <alignment horizontal="center" vertical="center" wrapText="1"/>
    </xf>
    <xf numFmtId="0" fontId="21" fillId="8" borderId="12" xfId="0" applyFont="1" applyFill="1" applyBorder="1" applyAlignment="1" applyProtection="1">
      <alignment horizontal="center" vertical="center" wrapText="1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5" fillId="8" borderId="14" xfId="0" applyFont="1" applyFill="1" applyBorder="1" applyAlignment="1" applyProtection="1">
      <alignment horizontal="center" vertical="center"/>
    </xf>
    <xf numFmtId="165" fontId="6" fillId="9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6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wrapText="1"/>
    </xf>
    <xf numFmtId="0" fontId="26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25" fillId="8" borderId="17" xfId="0" applyFont="1" applyFill="1" applyBorder="1" applyAlignment="1" applyProtection="1">
      <alignment horizontal="center" vertical="center"/>
    </xf>
    <xf numFmtId="165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0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/>
    <xf numFmtId="2" fontId="12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31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right"/>
    </xf>
    <xf numFmtId="0" fontId="23" fillId="6" borderId="7" xfId="0" applyFont="1" applyFill="1" applyBorder="1" applyAlignment="1" applyProtection="1">
      <alignment horizontal="center" vertical="center" wrapText="1"/>
    </xf>
    <xf numFmtId="165" fontId="6" fillId="11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11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11" borderId="1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left"/>
    </xf>
    <xf numFmtId="49" fontId="27" fillId="0" borderId="0" xfId="0" applyNumberFormat="1" applyFont="1" applyBorder="1" applyAlignment="1" applyProtection="1">
      <alignment horizontal="center"/>
    </xf>
    <xf numFmtId="0" fontId="23" fillId="6" borderId="28" xfId="0" applyFont="1" applyFill="1" applyBorder="1" applyAlignment="1" applyProtection="1">
      <alignment horizontal="center" vertical="center" wrapText="1"/>
      <protection locked="0"/>
    </xf>
    <xf numFmtId="0" fontId="23" fillId="6" borderId="29" xfId="0" applyFont="1" applyFill="1" applyBorder="1" applyAlignment="1" applyProtection="1">
      <alignment horizontal="center" vertical="center" wrapText="1"/>
      <protection locked="0"/>
    </xf>
    <xf numFmtId="0" fontId="23" fillId="6" borderId="30" xfId="0" applyFont="1" applyFill="1" applyBorder="1" applyAlignment="1" applyProtection="1">
      <alignment horizontal="center" vertical="center" wrapText="1"/>
      <protection locked="0"/>
    </xf>
    <xf numFmtId="0" fontId="22" fillId="5" borderId="31" xfId="0" applyFont="1" applyFill="1" applyBorder="1" applyAlignment="1" applyProtection="1">
      <alignment horizontal="center" vertical="center" wrapText="1"/>
      <protection locked="0"/>
    </xf>
    <xf numFmtId="0" fontId="22" fillId="5" borderId="32" xfId="0" applyFont="1" applyFill="1" applyBorder="1" applyAlignment="1" applyProtection="1">
      <alignment horizontal="center" vertical="center" wrapText="1"/>
      <protection locked="0"/>
    </xf>
    <xf numFmtId="0" fontId="21" fillId="8" borderId="33" xfId="0" applyFont="1" applyFill="1" applyBorder="1" applyAlignment="1" applyProtection="1">
      <alignment horizontal="center" vertical="center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14" fontId="6" fillId="9" borderId="36" xfId="0" applyNumberFormat="1" applyFont="1" applyFill="1" applyBorder="1" applyAlignment="1" applyProtection="1">
      <alignment horizontal="center" vertical="center"/>
      <protection locked="0"/>
    </xf>
    <xf numFmtId="164" fontId="6" fillId="9" borderId="16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14" fontId="6" fillId="10" borderId="36" xfId="0" applyNumberFormat="1" applyFont="1" applyFill="1" applyBorder="1" applyAlignment="1" applyProtection="1">
      <alignment horizontal="center" vertical="center"/>
      <protection locked="0"/>
    </xf>
    <xf numFmtId="164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164" fontId="6" fillId="10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9" borderId="38" xfId="0" applyNumberFormat="1" applyFont="1" applyFill="1" applyBorder="1" applyAlignment="1" applyProtection="1">
      <alignment horizontal="center" vertical="center"/>
      <protection locked="0"/>
    </xf>
    <xf numFmtId="165" fontId="6" fillId="9" borderId="39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40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/>
    </xf>
    <xf numFmtId="14" fontId="12" fillId="0" borderId="25" xfId="0" applyNumberFormat="1" applyFont="1" applyBorder="1" applyAlignment="1" applyProtection="1">
      <alignment horizontal="center"/>
      <protection locked="0"/>
    </xf>
    <xf numFmtId="14" fontId="17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39" fillId="0" borderId="0" xfId="0" applyFont="1" applyBorder="1" applyAlignment="1" applyProtection="1">
      <alignment vertical="top"/>
    </xf>
    <xf numFmtId="0" fontId="9" fillId="0" borderId="0" xfId="0" applyFont="1" applyProtection="1"/>
    <xf numFmtId="0" fontId="13" fillId="0" borderId="0" xfId="0" applyFont="1" applyBorder="1" applyAlignment="1" applyProtection="1">
      <alignment horizontal="center"/>
    </xf>
    <xf numFmtId="49" fontId="17" fillId="0" borderId="0" xfId="0" applyNumberFormat="1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left" vertical="center" indent="1"/>
    </xf>
    <xf numFmtId="166" fontId="14" fillId="0" borderId="0" xfId="0" applyNumberFormat="1" applyFont="1" applyBorder="1" applyAlignment="1" applyProtection="1">
      <alignment horizontal="left"/>
    </xf>
    <xf numFmtId="49" fontId="14" fillId="0" borderId="0" xfId="0" applyNumberFormat="1" applyFont="1" applyBorder="1" applyAlignment="1" applyProtection="1">
      <alignment horizontal="left"/>
    </xf>
    <xf numFmtId="49" fontId="33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49" fontId="42" fillId="0" borderId="0" xfId="0" applyNumberFormat="1" applyFont="1" applyBorder="1" applyAlignment="1" applyProtection="1">
      <alignment horizontal="right"/>
    </xf>
    <xf numFmtId="0" fontId="12" fillId="0" borderId="0" xfId="1" applyFont="1" applyBorder="1"/>
    <xf numFmtId="0" fontId="12" fillId="0" borderId="0" xfId="1" applyFont="1" applyBorder="1" applyAlignment="1">
      <alignment horizontal="right"/>
    </xf>
    <xf numFmtId="0" fontId="43" fillId="0" borderId="0" xfId="1" applyFont="1" applyBorder="1"/>
    <xf numFmtId="0" fontId="0" fillId="0" borderId="0" xfId="1" applyFont="1" applyBorder="1"/>
    <xf numFmtId="0" fontId="44" fillId="8" borderId="42" xfId="0" applyFont="1" applyFill="1" applyBorder="1" applyAlignment="1" applyProtection="1">
      <alignment horizontal="center" vertical="center"/>
    </xf>
    <xf numFmtId="165" fontId="44" fillId="8" borderId="42" xfId="0" applyNumberFormat="1" applyFont="1" applyFill="1" applyBorder="1" applyAlignment="1" applyProtection="1">
      <alignment horizontal="center" vertical="center"/>
    </xf>
    <xf numFmtId="165" fontId="44" fillId="8" borderId="43" xfId="0" applyNumberFormat="1" applyFont="1" applyFill="1" applyBorder="1" applyAlignment="1" applyProtection="1">
      <alignment horizontal="center" vertical="center"/>
    </xf>
    <xf numFmtId="165" fontId="44" fillId="8" borderId="13" xfId="0" applyNumberFormat="1" applyFont="1" applyFill="1" applyBorder="1" applyAlignment="1" applyProtection="1">
      <alignment horizontal="center" vertical="center"/>
    </xf>
    <xf numFmtId="2" fontId="47" fillId="0" borderId="33" xfId="0" applyNumberFormat="1" applyFont="1" applyBorder="1" applyAlignment="1" applyProtection="1">
      <alignment horizontal="center" vertical="center" wrapText="1"/>
    </xf>
    <xf numFmtId="2" fontId="6" fillId="0" borderId="36" xfId="0" applyNumberFormat="1" applyFont="1" applyBorder="1" applyAlignment="1" applyProtection="1">
      <alignment horizontal="center" vertical="center" wrapText="1"/>
    </xf>
    <xf numFmtId="165" fontId="6" fillId="0" borderId="36" xfId="0" applyNumberFormat="1" applyFont="1" applyBorder="1" applyAlignment="1" applyProtection="1">
      <alignment horizontal="center" vertical="center" wrapText="1"/>
    </xf>
    <xf numFmtId="164" fontId="6" fillId="0" borderId="49" xfId="0" applyNumberFormat="1" applyFont="1" applyBorder="1" applyAlignment="1" applyProtection="1">
      <alignment horizontal="center" vertical="center" wrapText="1"/>
    </xf>
    <xf numFmtId="0" fontId="0" fillId="0" borderId="50" xfId="0" applyBorder="1" applyProtection="1"/>
    <xf numFmtId="2" fontId="47" fillId="0" borderId="36" xfId="0" applyNumberFormat="1" applyFont="1" applyBorder="1" applyAlignment="1" applyProtection="1">
      <alignment horizontal="center" vertical="center" wrapText="1"/>
    </xf>
    <xf numFmtId="168" fontId="6" fillId="0" borderId="36" xfId="0" applyNumberFormat="1" applyFont="1" applyBorder="1" applyAlignment="1" applyProtection="1">
      <alignment horizontal="center" vertical="center" wrapText="1"/>
    </xf>
    <xf numFmtId="168" fontId="6" fillId="0" borderId="51" xfId="0" applyNumberFormat="1" applyFont="1" applyBorder="1" applyAlignment="1" applyProtection="1">
      <alignment horizontal="center" vertical="center" wrapText="1"/>
    </xf>
    <xf numFmtId="168" fontId="6" fillId="0" borderId="52" xfId="0" applyNumberFormat="1" applyFont="1" applyBorder="1" applyAlignment="1" applyProtection="1">
      <alignment horizontal="center" vertical="center" wrapText="1"/>
    </xf>
    <xf numFmtId="168" fontId="6" fillId="10" borderId="20" xfId="0" applyNumberFormat="1" applyFont="1" applyFill="1" applyBorder="1" applyAlignment="1" applyProtection="1">
      <alignment horizontal="center" vertical="center" wrapText="1"/>
      <protection locked="0"/>
    </xf>
    <xf numFmtId="168" fontId="6" fillId="10" borderId="21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Border="1" applyAlignment="1" applyProtection="1">
      <alignment horizontal="center" vertical="center" wrapText="1"/>
    </xf>
    <xf numFmtId="165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/>
    </xf>
    <xf numFmtId="0" fontId="17" fillId="0" borderId="25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  <protection hidden="1"/>
    </xf>
    <xf numFmtId="165" fontId="6" fillId="9" borderId="15" xfId="0" applyNumberFormat="1" applyFont="1" applyFill="1" applyBorder="1" applyAlignment="1" applyProtection="1">
      <alignment horizontal="center" vertical="center" wrapText="1"/>
      <protection hidden="1"/>
    </xf>
    <xf numFmtId="165" fontId="6" fillId="10" borderId="15" xfId="0" applyNumberFormat="1" applyFont="1" applyFill="1" applyBorder="1" applyAlignment="1" applyProtection="1">
      <alignment horizontal="center" vertical="center" wrapText="1"/>
      <protection hidden="1"/>
    </xf>
    <xf numFmtId="0" fontId="27" fillId="11" borderId="22" xfId="0" applyFont="1" applyFill="1" applyBorder="1" applyAlignment="1" applyProtection="1">
      <alignment horizontal="center" vertical="center"/>
      <protection hidden="1"/>
    </xf>
    <xf numFmtId="165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28" fillId="5" borderId="23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65" fontId="30" fillId="7" borderId="24" xfId="0" applyNumberFormat="1" applyFont="1" applyFill="1" applyBorder="1" applyAlignment="1" applyProtection="1">
      <alignment horizontal="center" vertical="center" wrapText="1"/>
      <protection hidden="1"/>
    </xf>
    <xf numFmtId="3" fontId="30" fillId="7" borderId="24" xfId="0" applyNumberFormat="1" applyFont="1" applyFill="1" applyBorder="1" applyAlignment="1" applyProtection="1">
      <alignment horizontal="center" vertical="center" wrapText="1"/>
      <protection hidden="1"/>
    </xf>
    <xf numFmtId="3" fontId="30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Protection="1">
      <protection hidden="1"/>
    </xf>
    <xf numFmtId="2" fontId="12" fillId="0" borderId="0" xfId="0" applyNumberFormat="1" applyFont="1" applyBorder="1" applyAlignment="1" applyProtection="1">
      <alignment horizontal="center" vertical="center"/>
      <protection hidden="1"/>
    </xf>
    <xf numFmtId="2" fontId="29" fillId="0" borderId="0" xfId="0" applyNumberFormat="1" applyFont="1" applyBorder="1" applyAlignment="1" applyProtection="1">
      <alignment horizontal="center" vertical="top" wrapText="1"/>
      <protection hidden="1"/>
    </xf>
    <xf numFmtId="2" fontId="6" fillId="0" borderId="0" xfId="0" applyNumberFormat="1" applyFont="1" applyBorder="1" applyAlignment="1" applyProtection="1">
      <alignment horizontal="center" vertical="top" wrapText="1"/>
      <protection hidden="1"/>
    </xf>
    <xf numFmtId="10" fontId="12" fillId="0" borderId="0" xfId="0" applyNumberFormat="1" applyFont="1" applyBorder="1" applyAlignment="1" applyProtection="1">
      <alignment horizontal="right" vertical="top"/>
      <protection hidden="1"/>
    </xf>
    <xf numFmtId="164" fontId="12" fillId="0" borderId="0" xfId="0" applyNumberFormat="1" applyFont="1" applyBorder="1" applyAlignment="1" applyProtection="1">
      <alignment horizontal="left" vertical="center"/>
      <protection hidden="1"/>
    </xf>
    <xf numFmtId="164" fontId="14" fillId="0" borderId="0" xfId="0" applyNumberFormat="1" applyFont="1" applyBorder="1" applyAlignment="1" applyProtection="1">
      <alignment horizontal="right"/>
      <protection hidden="1"/>
    </xf>
    <xf numFmtId="165" fontId="6" fillId="11" borderId="15" xfId="0" applyNumberFormat="1" applyFont="1" applyFill="1" applyBorder="1" applyAlignment="1" applyProtection="1">
      <alignment horizontal="center" vertical="center" wrapText="1"/>
      <protection hidden="1"/>
    </xf>
    <xf numFmtId="164" fontId="12" fillId="0" borderId="0" xfId="0" applyNumberFormat="1" applyFont="1" applyBorder="1" applyAlignment="1" applyProtection="1">
      <alignment horizontal="justify"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165" fontId="36" fillId="0" borderId="0" xfId="0" applyNumberFormat="1" applyFont="1" applyBorder="1" applyAlignment="1" applyProtection="1">
      <alignment horizontal="right" vertical="center" wrapText="1"/>
      <protection hidden="1"/>
    </xf>
    <xf numFmtId="165" fontId="37" fillId="6" borderId="26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Protection="1">
      <protection hidden="1"/>
    </xf>
    <xf numFmtId="0" fontId="25" fillId="8" borderId="35" xfId="0" applyFont="1" applyFill="1" applyBorder="1" applyAlignment="1" applyProtection="1">
      <alignment horizontal="center" vertical="center"/>
      <protection hidden="1"/>
    </xf>
    <xf numFmtId="0" fontId="25" fillId="8" borderId="14" xfId="0" applyFont="1" applyFill="1" applyBorder="1" applyAlignment="1" applyProtection="1">
      <alignment horizontal="center" vertical="center"/>
      <protection hidden="1"/>
    </xf>
    <xf numFmtId="0" fontId="25" fillId="8" borderId="37" xfId="0" applyFont="1" applyFill="1" applyBorder="1" applyAlignment="1" applyProtection="1">
      <alignment horizontal="center" vertical="center"/>
      <protection hidden="1"/>
    </xf>
    <xf numFmtId="167" fontId="6" fillId="9" borderId="15" xfId="0" applyNumberFormat="1" applyFont="1" applyFill="1" applyBorder="1" applyAlignment="1" applyProtection="1">
      <alignment horizontal="center" vertical="center" wrapText="1"/>
      <protection hidden="1"/>
    </xf>
    <xf numFmtId="167" fontId="6" fillId="9" borderId="16" xfId="0" applyNumberFormat="1" applyFont="1" applyFill="1" applyBorder="1" applyAlignment="1" applyProtection="1">
      <alignment horizontal="center" vertical="center" wrapText="1"/>
      <protection hidden="1"/>
    </xf>
    <xf numFmtId="167" fontId="6" fillId="9" borderId="45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47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48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24" xfId="0" applyNumberFormat="1" applyFont="1" applyFill="1" applyBorder="1" applyAlignment="1" applyProtection="1">
      <alignment horizontal="center" vertical="center" wrapText="1"/>
      <protection hidden="1"/>
    </xf>
    <xf numFmtId="168" fontId="6" fillId="10" borderId="15" xfId="0" applyNumberFormat="1" applyFont="1" applyFill="1" applyBorder="1" applyAlignment="1" applyProtection="1">
      <alignment horizontal="center" vertical="center" wrapText="1"/>
      <protection hidden="1"/>
    </xf>
    <xf numFmtId="168" fontId="6" fillId="10" borderId="16" xfId="0" applyNumberFormat="1" applyFont="1" applyFill="1" applyBorder="1" applyAlignment="1" applyProtection="1">
      <alignment horizontal="center" vertical="center" wrapText="1"/>
      <protection hidden="1"/>
    </xf>
    <xf numFmtId="168" fontId="6" fillId="10" borderId="24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Standard" xfId="0" builtinId="0"/>
    <cellStyle name="TableStyleLight1" xfId="1" xr:uid="{00000000-000B-0000-0000-000036000000}"/>
  </cellStyles>
  <dxfs count="26"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F4E2"/>
      <rgbColor rgb="FFDFE9B5"/>
      <rgbColor rgb="FF7E0021"/>
      <rgbColor rgb="FF008000"/>
      <rgbColor rgb="FF000080"/>
      <rgbColor rgb="FF579D1C"/>
      <rgbColor rgb="FF800080"/>
      <rgbColor rgb="FF008080"/>
      <rgbColor rgb="FFC0C0C0"/>
      <rgbColor rgb="FF808080"/>
      <rgbColor rgb="FFB3B3B3"/>
      <rgbColor rgb="FFA14102"/>
      <rgbColor rgb="FFFFFFCC"/>
      <rgbColor rgb="FFCCFFFF"/>
      <rgbColor rgb="FF660066"/>
      <rgbColor rgb="FFFF8080"/>
      <rgbColor rgb="FF0066CC"/>
      <rgbColor rgb="FFCCCCFF"/>
      <rgbColor rgb="FF000080"/>
      <rgbColor rgb="FFF3F8FC"/>
      <rgbColor rgb="FFF9B000"/>
      <rgbColor rgb="FFE6E6E6"/>
      <rgbColor rgb="FF800080"/>
      <rgbColor rgb="FFFF420E"/>
      <rgbColor rgb="FF00787D"/>
      <rgbColor rgb="FF0000FF"/>
      <rgbColor rgb="FF00AE00"/>
      <rgbColor rgb="FFEBEFF2"/>
      <rgbColor rgb="FFCCFFCC"/>
      <rgbColor rgb="FFFFFF99"/>
      <rgbColor rgb="FF99CCFF"/>
      <rgbColor rgb="FFFF99CC"/>
      <rgbColor rgb="FFCC99FF"/>
      <rgbColor rgb="FFFFCC99"/>
      <rgbColor rgb="FF005578"/>
      <rgbColor rgb="FF33CCCC"/>
      <rgbColor rgb="FFB9CD5D"/>
      <rgbColor rgb="FFFFCC00"/>
      <rgbColor rgb="FFFF9900"/>
      <rgbColor rgb="FFFF6600"/>
      <rgbColor rgb="FFA3CCEE"/>
      <rgbColor rgb="FF969696"/>
      <rgbColor rgb="FF003366"/>
      <rgbColor rgb="FF339966"/>
      <rgbColor rgb="FF004586"/>
      <rgbColor rgb="FF333300"/>
      <rgbColor rgb="FF993300"/>
      <rgbColor rgb="FFDC23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05-42F1-B322-E970DD54C0AF}"/>
            </c:ext>
          </c:extLst>
        </c:ser>
        <c:ser>
          <c:idx val="1"/>
          <c:order val="1"/>
          <c:tx>
            <c:strRef>
              <c:f>Januar!$D$10:$D$11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Januar!$D$12:$D$42</c:f>
              <c:numCache>
                <c:formatCode>0.0</c:formatCode>
                <c:ptCount val="31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05-42F1-B322-E970DD54C0AF}"/>
            </c:ext>
          </c:extLst>
        </c:ser>
        <c:ser>
          <c:idx val="2"/>
          <c:order val="2"/>
          <c:tx>
            <c:strRef>
              <c:f>Januar!$E$10:$E$11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05-42F1-B322-E970DD54C0AF}"/>
            </c:ext>
          </c:extLst>
        </c:ser>
        <c:ser>
          <c:idx val="3"/>
          <c:order val="3"/>
          <c:tx>
            <c:strRef>
              <c:f>Januar!$F$10:$F$11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05-42F1-B322-E970DD54C0AF}"/>
            </c:ext>
          </c:extLst>
        </c:ser>
        <c:ser>
          <c:idx val="4"/>
          <c:order val="4"/>
          <c:tx>
            <c:strRef>
              <c:f>Januar!$G$10:$G$11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Januar!$G$12:$G$42</c:f>
              <c:numCache>
                <c:formatCode>0.0</c:formatCode>
                <c:ptCount val="31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05-42F1-B322-E970DD54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2"/>
        <c:axId val="8997"/>
      </c:scatterChart>
      <c:valAx>
        <c:axId val="72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8997"/>
        <c:crosses val="autoZero"/>
        <c:crossBetween val="midCat"/>
      </c:valAx>
      <c:valAx>
        <c:axId val="899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722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Oktober!$C$10:$C$11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Oktober!$C$12:$C$42</c:f>
              <c:numCache>
                <c:formatCode>0.0</c:formatCode>
                <c:ptCount val="31"/>
                <c:pt idx="0">
                  <c:v>1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7-428D-8D59-A57C2126E029}"/>
            </c:ext>
          </c:extLst>
        </c:ser>
        <c:ser>
          <c:idx val="1"/>
          <c:order val="1"/>
          <c:tx>
            <c:strRef>
              <c:f>Oktober!$D$10:$D$11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Oktober!$D$12:$D$42</c:f>
              <c:numCache>
                <c:formatCode>0.0</c:formatCode>
                <c:ptCount val="31"/>
                <c:pt idx="0">
                  <c:v>2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7-428D-8D59-A57C2126E029}"/>
            </c:ext>
          </c:extLst>
        </c:ser>
        <c:ser>
          <c:idx val="2"/>
          <c:order val="2"/>
          <c:tx>
            <c:strRef>
              <c:f>Oktober!$E$10:$E$11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97-428D-8D59-A57C2126E029}"/>
            </c:ext>
          </c:extLst>
        </c:ser>
        <c:ser>
          <c:idx val="3"/>
          <c:order val="3"/>
          <c:tx>
            <c:strRef>
              <c:f>Oktober!$F$10:$F$11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97-428D-8D59-A57C2126E029}"/>
            </c:ext>
          </c:extLst>
        </c:ser>
        <c:ser>
          <c:idx val="4"/>
          <c:order val="4"/>
          <c:tx>
            <c:strRef>
              <c:f>Oktober!$G$10:$G$11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Oktober!$G$12:$G$42</c:f>
              <c:numCache>
                <c:formatCode>0.0</c:formatCode>
                <c:ptCount val="31"/>
                <c:pt idx="0">
                  <c:v>3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97-428D-8D59-A57C2126E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8"/>
        <c:axId val="27704"/>
      </c:scatterChart>
      <c:valAx>
        <c:axId val="61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7704"/>
        <c:crosses val="autoZero"/>
        <c:crossBetween val="midCat"/>
      </c:valAx>
      <c:valAx>
        <c:axId val="2770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614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November!$C$12:$C$41</c:f>
              <c:numCache>
                <c:formatCode>0.0</c:formatCode>
                <c:ptCount val="30"/>
                <c:pt idx="0">
                  <c:v>1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C-48EB-B370-69489E878536}"/>
            </c:ext>
          </c:extLst>
        </c:ser>
        <c:ser>
          <c:idx val="1"/>
          <c:order val="1"/>
          <c:tx>
            <c:strRef>
              <c:f>November!$D$10:$D$11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November!$D$12:$D$41</c:f>
              <c:numCache>
                <c:formatCode>0.0</c:formatCode>
                <c:ptCount val="30"/>
                <c:pt idx="0">
                  <c:v>2</c:v>
                </c:pt>
                <c:pt idx="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4C-48EB-B370-69489E878536}"/>
            </c:ext>
          </c:extLst>
        </c:ser>
        <c:ser>
          <c:idx val="2"/>
          <c:order val="2"/>
          <c:tx>
            <c:strRef>
              <c:f>November!$E$10:$E$11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November!$E$12:$E$41</c:f>
              <c:numCache>
                <c:formatCode>0.0</c:formatCode>
                <c:ptCount val="30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4C-48EB-B370-69489E878536}"/>
            </c:ext>
          </c:extLst>
        </c:ser>
        <c:ser>
          <c:idx val="3"/>
          <c:order val="3"/>
          <c:tx>
            <c:strRef>
              <c:f>November!$F$10:$F$11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November!$F$12:$F$41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4C-48EB-B370-69489E878536}"/>
            </c:ext>
          </c:extLst>
        </c:ser>
        <c:ser>
          <c:idx val="4"/>
          <c:order val="4"/>
          <c:tx>
            <c:strRef>
              <c:f>November!$G$10:$G$11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November!$G$12:$G$41</c:f>
              <c:numCache>
                <c:formatCode>0.0</c:formatCode>
                <c:ptCount val="30"/>
                <c:pt idx="0">
                  <c:v>3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4C-48EB-B370-69489E878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11"/>
        <c:axId val="21922"/>
      </c:scatterChart>
      <c:valAx>
        <c:axId val="318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1922"/>
        <c:crosses val="autoZero"/>
        <c:crossBetween val="midCat"/>
      </c:valAx>
      <c:valAx>
        <c:axId val="2192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181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Dezember!$C$12:$C$42</c:f>
              <c:numCache>
                <c:formatCode>0.0</c:formatCode>
                <c:ptCount val="31"/>
                <c:pt idx="0">
                  <c:v>1</c:v>
                </c:pt>
                <c:pt idx="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D5-409E-B9CF-F13961FB396C}"/>
            </c:ext>
          </c:extLst>
        </c:ser>
        <c:ser>
          <c:idx val="1"/>
          <c:order val="1"/>
          <c:tx>
            <c:strRef>
              <c:f>Dezember!$D$10:$D$11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Dezember!$D$12:$D$42</c:f>
              <c:numCache>
                <c:formatCode>0.0</c:formatCode>
                <c:ptCount val="31"/>
                <c:pt idx="0">
                  <c:v>2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D5-409E-B9CF-F13961FB396C}"/>
            </c:ext>
          </c:extLst>
        </c:ser>
        <c:ser>
          <c:idx val="2"/>
          <c:order val="2"/>
          <c:tx>
            <c:strRef>
              <c:f>Dezember!$E$10:$E$11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D5-409E-B9CF-F13961FB396C}"/>
            </c:ext>
          </c:extLst>
        </c:ser>
        <c:ser>
          <c:idx val="3"/>
          <c:order val="3"/>
          <c:tx>
            <c:strRef>
              <c:f>Dezember!$F$10:$F$11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D5-409E-B9CF-F13961FB396C}"/>
            </c:ext>
          </c:extLst>
        </c:ser>
        <c:ser>
          <c:idx val="4"/>
          <c:order val="4"/>
          <c:tx>
            <c:strRef>
              <c:f>Dezember!$G$10:$G$11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Dezember!$G$12:$G$42</c:f>
              <c:numCache>
                <c:formatCode>0.0</c:formatCode>
                <c:ptCount val="31"/>
                <c:pt idx="0">
                  <c:v>3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D5-409E-B9CF-F13961FB3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43"/>
        <c:axId val="12007"/>
      </c:scatterChart>
      <c:valAx>
        <c:axId val="242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2007"/>
        <c:crosses val="autoZero"/>
        <c:crossBetween val="midCat"/>
      </c:valAx>
      <c:valAx>
        <c:axId val="1200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424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Februar!$C$10:$C$11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Februar!$C$12:$C$40</c:f>
              <c:numCache>
                <c:formatCode>0.0</c:formatCode>
                <c:ptCount val="29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BA-4EEA-8E56-FC4E1D0A9ED3}"/>
            </c:ext>
          </c:extLst>
        </c:ser>
        <c:ser>
          <c:idx val="1"/>
          <c:order val="1"/>
          <c:tx>
            <c:strRef>
              <c:f>Februar!$D$10:$D$11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Februar!$D$12:$D$40</c:f>
              <c:numCache>
                <c:formatCode>0.0</c:formatCode>
                <c:ptCount val="29"/>
                <c:pt idx="0">
                  <c:v>2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BA-4EEA-8E56-FC4E1D0A9ED3}"/>
            </c:ext>
          </c:extLst>
        </c:ser>
        <c:ser>
          <c:idx val="2"/>
          <c:order val="2"/>
          <c:tx>
            <c:strRef>
              <c:f>Februar!$E$10:$E$11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Februar!$E$12:$E$40</c:f>
              <c:numCache>
                <c:formatCode>0.0</c:formatCode>
                <c:ptCount val="29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BA-4EEA-8E56-FC4E1D0A9ED3}"/>
            </c:ext>
          </c:extLst>
        </c:ser>
        <c:ser>
          <c:idx val="3"/>
          <c:order val="3"/>
          <c:tx>
            <c:strRef>
              <c:f>Februar!$F$10:$F$11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Februar!$F$12:$F$40</c:f>
              <c:numCache>
                <c:formatCode>0.0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BA-4EEA-8E56-FC4E1D0A9ED3}"/>
            </c:ext>
          </c:extLst>
        </c:ser>
        <c:ser>
          <c:idx val="4"/>
          <c:order val="4"/>
          <c:tx>
            <c:strRef>
              <c:f>Februar!$G$10:$G$11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Februar!$G$12:$G$40</c:f>
              <c:numCache>
                <c:formatCode>0.0</c:formatCode>
                <c:ptCount val="29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BA-4EEA-8E56-FC4E1D0A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8"/>
        <c:axId val="26967"/>
      </c:scatterChart>
      <c:valAx>
        <c:axId val="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6967"/>
        <c:crosses val="autoZero"/>
        <c:crossBetween val="midCat"/>
      </c:valAx>
      <c:valAx>
        <c:axId val="2696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404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März!$C$10:$C$11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März!$C$12:$C$42</c:f>
              <c:numCache>
                <c:formatCode>0.0</c:formatCode>
                <c:ptCount val="31"/>
                <c:pt idx="0">
                  <c:v>1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8-4B4C-B946-F7199FE33463}"/>
            </c:ext>
          </c:extLst>
        </c:ser>
        <c:ser>
          <c:idx val="1"/>
          <c:order val="1"/>
          <c:tx>
            <c:strRef>
              <c:f>März!$D$10:$D$11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März!$D$12:$D$42</c:f>
              <c:numCache>
                <c:formatCode>0.0</c:formatCode>
                <c:ptCount val="31"/>
                <c:pt idx="0">
                  <c:v>2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8-4B4C-B946-F7199FE33463}"/>
            </c:ext>
          </c:extLst>
        </c:ser>
        <c:ser>
          <c:idx val="2"/>
          <c:order val="2"/>
          <c:tx>
            <c:strRef>
              <c:f>März!$E$10:$E$11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A8-4B4C-B946-F7199FE33463}"/>
            </c:ext>
          </c:extLst>
        </c:ser>
        <c:ser>
          <c:idx val="3"/>
          <c:order val="3"/>
          <c:tx>
            <c:strRef>
              <c:f>März!$F$10:$F$11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A8-4B4C-B946-F7199FE33463}"/>
            </c:ext>
          </c:extLst>
        </c:ser>
        <c:ser>
          <c:idx val="4"/>
          <c:order val="4"/>
          <c:tx>
            <c:strRef>
              <c:f>März!$G$10:$G$11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März!$G$12:$G$42</c:f>
              <c:numCache>
                <c:formatCode>0.0</c:formatCode>
                <c:ptCount val="31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A8-4B4C-B946-F7199FE33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4"/>
        <c:axId val="31215"/>
      </c:scatterChart>
      <c:valAx>
        <c:axId val="210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1215"/>
        <c:crosses val="autoZero"/>
        <c:crossBetween val="midCat"/>
      </c:valAx>
      <c:valAx>
        <c:axId val="312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1084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April!$C$10:$C$11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April!$C$12:$C$41</c:f>
              <c:numCache>
                <c:formatCode>0.0</c:formatCode>
                <c:ptCount val="30"/>
                <c:pt idx="0">
                  <c:v>1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17-4E3F-85C8-6FB81A3E529C}"/>
            </c:ext>
          </c:extLst>
        </c:ser>
        <c:ser>
          <c:idx val="1"/>
          <c:order val="1"/>
          <c:tx>
            <c:strRef>
              <c:f>April!$D$10:$D$11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April!$D$12:$D$41</c:f>
              <c:numCache>
                <c:formatCode>0.0</c:formatCode>
                <c:ptCount val="30"/>
                <c:pt idx="0">
                  <c:v>2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17-4E3F-85C8-6FB81A3E529C}"/>
            </c:ext>
          </c:extLst>
        </c:ser>
        <c:ser>
          <c:idx val="2"/>
          <c:order val="2"/>
          <c:tx>
            <c:strRef>
              <c:f>April!$E$10:$E$11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April!$E$12:$E$41</c:f>
              <c:numCache>
                <c:formatCode>0.0</c:formatCode>
                <c:ptCount val="30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17-4E3F-85C8-6FB81A3E529C}"/>
            </c:ext>
          </c:extLst>
        </c:ser>
        <c:ser>
          <c:idx val="3"/>
          <c:order val="3"/>
          <c:tx>
            <c:strRef>
              <c:f>April!$F$10:$F$11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April!$F$12:$F$41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17-4E3F-85C8-6FB81A3E529C}"/>
            </c:ext>
          </c:extLst>
        </c:ser>
        <c:ser>
          <c:idx val="4"/>
          <c:order val="4"/>
          <c:tx>
            <c:strRef>
              <c:f>April!$G$10:$G$11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April!$G$12:$G$41</c:f>
              <c:numCache>
                <c:formatCode>0.0</c:formatCode>
                <c:ptCount val="30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17-4E3F-85C8-6FB81A3E5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8"/>
        <c:axId val="16728"/>
      </c:scatterChart>
      <c:valAx>
        <c:axId val="207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6728"/>
        <c:crosses val="autoZero"/>
        <c:crossBetween val="midCat"/>
      </c:valAx>
      <c:valAx>
        <c:axId val="167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73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Mai!$C$12:$C$42</c:f>
              <c:numCache>
                <c:formatCode>0.0</c:formatCode>
                <c:ptCount val="31"/>
                <c:pt idx="0">
                  <c:v>1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7D-4C98-8A54-CD56AA28E861}"/>
            </c:ext>
          </c:extLst>
        </c:ser>
        <c:ser>
          <c:idx val="1"/>
          <c:order val="1"/>
          <c:tx>
            <c:strRef>
              <c:f>Mai!$D$10:$D$11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Mai!$D$12:$D$42</c:f>
              <c:numCache>
                <c:formatCode>0.0</c:formatCode>
                <c:ptCount val="31"/>
                <c:pt idx="0">
                  <c:v>2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7D-4C98-8A54-CD56AA28E861}"/>
            </c:ext>
          </c:extLst>
        </c:ser>
        <c:ser>
          <c:idx val="2"/>
          <c:order val="2"/>
          <c:tx>
            <c:strRef>
              <c:f>Mai!$E$10:$E$11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7D-4C98-8A54-CD56AA28E861}"/>
            </c:ext>
          </c:extLst>
        </c:ser>
        <c:ser>
          <c:idx val="3"/>
          <c:order val="3"/>
          <c:tx>
            <c:strRef>
              <c:f>Mai!$F$10:$F$11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7D-4C98-8A54-CD56AA28E861}"/>
            </c:ext>
          </c:extLst>
        </c:ser>
        <c:ser>
          <c:idx val="4"/>
          <c:order val="4"/>
          <c:tx>
            <c:strRef>
              <c:f>Mai!$G$10:$G$11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Mai!$G$12:$G$42</c:f>
              <c:numCache>
                <c:formatCode>0.0</c:formatCode>
                <c:ptCount val="31"/>
                <c:pt idx="0">
                  <c:v>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7D-4C98-8A54-CD56AA28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7"/>
        <c:axId val="27963"/>
      </c:scatterChart>
      <c:valAx>
        <c:axId val="130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7963"/>
        <c:crosses val="autoZero"/>
        <c:crossBetween val="midCat"/>
      </c:valAx>
      <c:valAx>
        <c:axId val="2796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301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Juni!$C$10:$C$11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Juni!$C$12:$C$41</c:f>
              <c:numCache>
                <c:formatCode>0.0</c:formatCode>
                <c:ptCount val="30"/>
                <c:pt idx="0">
                  <c:v>1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4E-4254-9E2B-7BA21E601361}"/>
            </c:ext>
          </c:extLst>
        </c:ser>
        <c:ser>
          <c:idx val="1"/>
          <c:order val="1"/>
          <c:tx>
            <c:strRef>
              <c:f>Juni!$D$10:$D$11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Juni!$D$12:$D$41</c:f>
              <c:numCache>
                <c:formatCode>0.0</c:formatCode>
                <c:ptCount val="30"/>
                <c:pt idx="0">
                  <c:v>2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4E-4254-9E2B-7BA21E601361}"/>
            </c:ext>
          </c:extLst>
        </c:ser>
        <c:ser>
          <c:idx val="2"/>
          <c:order val="2"/>
          <c:tx>
            <c:strRef>
              <c:f>Juni!$E$10:$E$11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Juni!$E$12:$E$41</c:f>
              <c:numCache>
                <c:formatCode>0.0</c:formatCode>
                <c:ptCount val="30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4E-4254-9E2B-7BA21E601361}"/>
            </c:ext>
          </c:extLst>
        </c:ser>
        <c:ser>
          <c:idx val="3"/>
          <c:order val="3"/>
          <c:tx>
            <c:strRef>
              <c:f>Juni!$F$10:$F$11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Juni!$F$12:$F$41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4E-4254-9E2B-7BA21E601361}"/>
            </c:ext>
          </c:extLst>
        </c:ser>
        <c:ser>
          <c:idx val="4"/>
          <c:order val="4"/>
          <c:tx>
            <c:strRef>
              <c:f>Juni!$G$10:$G$11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Juni!$G$12:$G$41</c:f>
              <c:numCache>
                <c:formatCode>0.0</c:formatCode>
                <c:ptCount val="30"/>
                <c:pt idx="0">
                  <c:v>3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4E-4254-9E2B-7BA21E601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3"/>
        <c:axId val="1430"/>
      </c:scatterChart>
      <c:valAx>
        <c:axId val="19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430"/>
        <c:crosses val="autoZero"/>
        <c:crossBetween val="midCat"/>
      </c:valAx>
      <c:valAx>
        <c:axId val="143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98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Juli!$C$10:$C$11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Juli!$C$12:$C$42</c:f>
              <c:numCache>
                <c:formatCode>0.0</c:formatCode>
                <c:ptCount val="31"/>
                <c:pt idx="0">
                  <c:v>1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68-408D-95E2-753B689D0FC1}"/>
            </c:ext>
          </c:extLst>
        </c:ser>
        <c:ser>
          <c:idx val="1"/>
          <c:order val="1"/>
          <c:tx>
            <c:strRef>
              <c:f>Juli!$D$10:$D$11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Juli!$D$12:$D$42</c:f>
              <c:numCache>
                <c:formatCode>0.0</c:formatCode>
                <c:ptCount val="31"/>
                <c:pt idx="0">
                  <c:v>2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68-408D-95E2-753B689D0FC1}"/>
            </c:ext>
          </c:extLst>
        </c:ser>
        <c:ser>
          <c:idx val="2"/>
          <c:order val="2"/>
          <c:tx>
            <c:strRef>
              <c:f>Juli!$E$10:$E$11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68-408D-95E2-753B689D0FC1}"/>
            </c:ext>
          </c:extLst>
        </c:ser>
        <c:ser>
          <c:idx val="3"/>
          <c:order val="3"/>
          <c:tx>
            <c:strRef>
              <c:f>Juli!$F$10:$F$11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68-408D-95E2-753B689D0FC1}"/>
            </c:ext>
          </c:extLst>
        </c:ser>
        <c:ser>
          <c:idx val="4"/>
          <c:order val="4"/>
          <c:tx>
            <c:strRef>
              <c:f>Juli!$G$10:$G$11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Juli!$G$12:$G$42</c:f>
              <c:numCache>
                <c:formatCode>0.0</c:formatCode>
                <c:ptCount val="31"/>
                <c:pt idx="0">
                  <c:v>3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68-408D-95E2-753B689D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82"/>
        <c:axId val="18277"/>
      </c:scatterChart>
      <c:valAx>
        <c:axId val="294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8277"/>
        <c:crosses val="autoZero"/>
        <c:crossBetween val="midCat"/>
      </c:valAx>
      <c:valAx>
        <c:axId val="1827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948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August!$C$10:$C$11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August!$C$12:$C$42</c:f>
              <c:numCache>
                <c:formatCode>0.0</c:formatCode>
                <c:ptCount val="31"/>
                <c:pt idx="0">
                  <c:v>1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0-4D03-8C08-766A4E63105D}"/>
            </c:ext>
          </c:extLst>
        </c:ser>
        <c:ser>
          <c:idx val="1"/>
          <c:order val="1"/>
          <c:tx>
            <c:strRef>
              <c:f>August!$D$10:$D$11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August!$D$12:$D$42</c:f>
              <c:numCache>
                <c:formatCode>0.0</c:formatCode>
                <c:ptCount val="31"/>
                <c:pt idx="0">
                  <c:v>2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70-4D03-8C08-766A4E63105D}"/>
            </c:ext>
          </c:extLst>
        </c:ser>
        <c:ser>
          <c:idx val="2"/>
          <c:order val="2"/>
          <c:tx>
            <c:strRef>
              <c:f>August!$E$10:$E$11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August!$E$12:$E$42</c:f>
              <c:numCache>
                <c:formatCode>0.0</c:formatCode>
                <c:ptCount val="31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70-4D03-8C08-766A4E63105D}"/>
            </c:ext>
          </c:extLst>
        </c:ser>
        <c:ser>
          <c:idx val="3"/>
          <c:order val="3"/>
          <c:tx>
            <c:strRef>
              <c:f>August!$F$10:$F$11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August!$F$12:$F$42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70-4D03-8C08-766A4E63105D}"/>
            </c:ext>
          </c:extLst>
        </c:ser>
        <c:ser>
          <c:idx val="4"/>
          <c:order val="4"/>
          <c:tx>
            <c:strRef>
              <c:f>August!$G$10:$G$11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August!$G$12:$G$42</c:f>
              <c:numCache>
                <c:formatCode>0.0</c:formatCode>
                <c:ptCount val="31"/>
                <c:pt idx="0">
                  <c:v>3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70-4D03-8C08-766A4E631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"/>
        <c:axId val="5601"/>
      </c:scatterChart>
      <c:valAx>
        <c:axId val="101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5601"/>
        <c:crosses val="autoZero"/>
        <c:crossBetween val="midCat"/>
      </c:valAx>
      <c:valAx>
        <c:axId val="560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010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September!$C$12:$C$41</c:f>
              <c:numCache>
                <c:formatCode>0.0</c:formatCode>
                <c:ptCount val="30"/>
                <c:pt idx="0">
                  <c:v>1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89-4829-BC03-A8B686FAB042}"/>
            </c:ext>
          </c:extLst>
        </c:ser>
        <c:ser>
          <c:idx val="1"/>
          <c:order val="1"/>
          <c:tx>
            <c:strRef>
              <c:f>September!$D$10:$D$11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September!$D$12:$D$41</c:f>
              <c:numCache>
                <c:formatCode>0.0</c:formatCode>
                <c:ptCount val="30"/>
                <c:pt idx="0">
                  <c:v>2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89-4829-BC03-A8B686FAB042}"/>
            </c:ext>
          </c:extLst>
        </c:ser>
        <c:ser>
          <c:idx val="2"/>
          <c:order val="2"/>
          <c:tx>
            <c:strRef>
              <c:f>September!$E$10:$E$11</c:f>
              <c:strCache>
                <c:ptCount val="2"/>
                <c:pt idx="0">
                  <c:v>Fermenter-temperatur</c:v>
                </c:pt>
                <c:pt idx="1">
                  <c:v>°C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September!$E$12:$E$41</c:f>
              <c:numCache>
                <c:formatCode>0.0</c:formatCode>
                <c:ptCount val="30"/>
                <c:pt idx="0">
                  <c:v>51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89-4829-BC03-A8B686FAB042}"/>
            </c:ext>
          </c:extLst>
        </c:ser>
        <c:ser>
          <c:idx val="3"/>
          <c:order val="3"/>
          <c:tx>
            <c:strRef>
              <c:f>September!$F$10:$F$11</c:f>
              <c:strCache>
                <c:ptCount val="2"/>
                <c:pt idx="0">
                  <c:v>4</c:v>
                </c:pt>
                <c:pt idx="1">
                  <c:v>5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September!$F$12:$F$41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89-4829-BC03-A8B686FAB042}"/>
            </c:ext>
          </c:extLst>
        </c:ser>
        <c:ser>
          <c:idx val="4"/>
          <c:order val="4"/>
          <c:tx>
            <c:strRef>
              <c:f>September!$G$10:$G$11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September!$G$12:$G$41</c:f>
              <c:numCache>
                <c:formatCode>0.0</c:formatCode>
                <c:ptCount val="30"/>
                <c:pt idx="0">
                  <c:v>3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89-4829-BC03-A8B686FAB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56"/>
        <c:axId val="15963"/>
      </c:scatterChart>
      <c:valAx>
        <c:axId val="2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5963"/>
        <c:crosses val="autoZero"/>
        <c:crossBetween val="midCat"/>
      </c:valAx>
      <c:valAx>
        <c:axId val="1596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865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3" name="Text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5" name="Grafik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36" name="Chart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37" name="TextShape 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39" name="Grafik 6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41" name="TextShape 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43" name="Grafik 6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45" name="TextShape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47" name="Grafik 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</xdr:colOff>
      <xdr:row>0</xdr:row>
      <xdr:rowOff>0</xdr:rowOff>
    </xdr:from>
    <xdr:to>
      <xdr:col>5</xdr:col>
      <xdr:colOff>721440</xdr:colOff>
      <xdr:row>0</xdr:row>
      <xdr:rowOff>432360</xdr:rowOff>
    </xdr:to>
    <xdr:sp macro="" textlink="">
      <xdr:nvSpPr>
        <xdr:cNvPr id="48" name="TextShape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/>
      </xdr:nvSpPr>
      <xdr:spPr>
        <a:xfrm>
          <a:off x="180720" y="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NACHWEISBUCH</a:t>
          </a:r>
          <a:endParaRPr/>
        </a:p>
      </xdr:txBody>
    </xdr:sp>
    <xdr:clientData/>
  </xdr:twoCellAnchor>
  <xdr:twoCellAnchor editAs="oneCell">
    <xdr:from>
      <xdr:col>9</xdr:col>
      <xdr:colOff>294120</xdr:colOff>
      <xdr:row>4</xdr:row>
      <xdr:rowOff>360</xdr:rowOff>
    </xdr:from>
    <xdr:to>
      <xdr:col>10</xdr:col>
      <xdr:colOff>1810</xdr:colOff>
      <xdr:row>6</xdr:row>
      <xdr:rowOff>100080</xdr:rowOff>
    </xdr:to>
    <xdr:pic>
      <xdr:nvPicPr>
        <xdr:cNvPr id="50" name="Grafik 6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09760" y="802800"/>
          <a:ext cx="324000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173520</xdr:colOff>
      <xdr:row>0</xdr:row>
      <xdr:rowOff>360</xdr:rowOff>
    </xdr:from>
    <xdr:to>
      <xdr:col>5</xdr:col>
      <xdr:colOff>1038960</xdr:colOff>
      <xdr:row>1</xdr:row>
      <xdr:rowOff>1080</xdr:rowOff>
    </xdr:to>
    <xdr:sp macro="" textlink="">
      <xdr:nvSpPr>
        <xdr:cNvPr id="51" name="TextShape 1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/>
      </xdr:nvSpPr>
      <xdr:spPr>
        <a:xfrm>
          <a:off x="17352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JAHRESÜBERSICHT</a:t>
          </a:r>
          <a:endParaRPr/>
        </a:p>
      </xdr:txBody>
    </xdr:sp>
    <xdr:clientData/>
  </xdr:twoCellAnchor>
  <xdr:twoCellAnchor editAs="oneCell">
    <xdr:from>
      <xdr:col>13</xdr:col>
      <xdr:colOff>524880</xdr:colOff>
      <xdr:row>4</xdr:row>
      <xdr:rowOff>11160</xdr:rowOff>
    </xdr:from>
    <xdr:to>
      <xdr:col>15</xdr:col>
      <xdr:colOff>1187925</xdr:colOff>
      <xdr:row>6</xdr:row>
      <xdr:rowOff>110880</xdr:rowOff>
    </xdr:to>
    <xdr:pic>
      <xdr:nvPicPr>
        <xdr:cNvPr id="52" name="Grafik 6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38720" y="802800"/>
          <a:ext cx="324936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5" name="Text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9" name="Text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11" name="Grafik 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13" name="TextShap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15" name="Grafik 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17" name="Text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19" name="Grafik 6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21" name="TextShap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23" name="Grafik 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25" name="TextShap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27" name="Grafik 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29" name="Text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31" name="Grafik 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82800</xdr:colOff>
      <xdr:row>12</xdr:row>
      <xdr:rowOff>292320</xdr:rowOff>
    </xdr:from>
    <xdr:to>
      <xdr:col>20</xdr:col>
      <xdr:colOff>84960</xdr:colOff>
      <xdr:row>31</xdr:row>
      <xdr:rowOff>117360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396720</xdr:colOff>
      <xdr:row>0</xdr:row>
      <xdr:rowOff>432360</xdr:rowOff>
    </xdr:to>
    <xdr:sp macro="" textlink="">
      <xdr:nvSpPr>
        <xdr:cNvPr id="33" name="TextShape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9</xdr:col>
      <xdr:colOff>176400</xdr:colOff>
      <xdr:row>4</xdr:row>
      <xdr:rowOff>360</xdr:rowOff>
    </xdr:from>
    <xdr:to>
      <xdr:col>10</xdr:col>
      <xdr:colOff>8280</xdr:colOff>
      <xdr:row>6</xdr:row>
      <xdr:rowOff>100080</xdr:rowOff>
    </xdr:to>
    <xdr:pic>
      <xdr:nvPicPr>
        <xdr:cNvPr id="35" name="Grafik 6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600040" y="802800"/>
          <a:ext cx="3252240" cy="819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048576"/>
  <sheetViews>
    <sheetView zoomScale="52" zoomScaleNormal="52" workbookViewId="0">
      <selection activeCell="J4" sqref="J4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8" t="s">
        <v>5</v>
      </c>
      <c r="D5" s="8"/>
      <c r="E5" s="8"/>
      <c r="F5" s="8"/>
      <c r="G5" s="8"/>
      <c r="H5" s="8"/>
      <c r="I5" s="8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8" t="s">
        <v>7</v>
      </c>
      <c r="D6" s="8"/>
      <c r="E6" s="8"/>
      <c r="F6" s="8"/>
      <c r="G6" s="8"/>
      <c r="H6" s="8"/>
      <c r="I6" s="8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67">
        <v>2016</v>
      </c>
      <c r="G7" s="189" t="s">
        <v>9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">
        <v>16</v>
      </c>
      <c r="F10" s="82"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">
        <v>22</v>
      </c>
      <c r="F11" s="92"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1000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1</v>
      </c>
      <c r="D13" s="101">
        <v>2</v>
      </c>
      <c r="E13" s="100">
        <v>50</v>
      </c>
      <c r="F13" s="101"/>
      <c r="G13" s="191">
        <f t="shared" si="0"/>
        <v>3</v>
      </c>
      <c r="H13" s="102">
        <v>2800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55000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2</v>
      </c>
      <c r="D43" s="194">
        <f>IF(SUM(D12:D42)=0,"",SUM(D12:D42))</f>
        <v>4</v>
      </c>
      <c r="E43" s="195"/>
      <c r="F43" s="196"/>
      <c r="G43" s="197">
        <f>IF(SUM(G12:G42)=0,"",SUM(G12:G42))</f>
        <v>6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qHUHl8C968mix8AS1XO1a7cXN03l/LmNJCdQwKUjEXFJNEJfJQlFj+vEvQH1kyunBDx/4CB1fzsDK8uWHway2g==" saltValue="QcRAx7mrLOJWD3BzIYImBg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25" priority="2" operator="between">
      <formula>0.8</formula>
      <formula>1</formula>
    </cfRule>
    <cfRule type="cellIs" dxfId="2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1048576"/>
  <sheetViews>
    <sheetView topLeftCell="A7" zoomScale="52" zoomScaleNormal="52" workbookViewId="0">
      <selection activeCell="B43" activeCellId="3" sqref="C5:I6 F7:H7 G12:G42 B43:J44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9" t="str">
        <f>Januar!C5</f>
        <v>Mustermann</v>
      </c>
      <c r="D5" s="209"/>
      <c r="E5" s="209"/>
      <c r="F5" s="209"/>
      <c r="G5" s="209"/>
      <c r="H5" s="209"/>
      <c r="I5" s="209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72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503200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10</v>
      </c>
      <c r="D13" s="101">
        <v>11</v>
      </c>
      <c r="E13" s="100">
        <v>50</v>
      </c>
      <c r="F13" s="101"/>
      <c r="G13" s="191">
        <f t="shared" si="0"/>
        <v>21</v>
      </c>
      <c r="H13" s="102">
        <v>505000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557200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11</v>
      </c>
      <c r="D43" s="194">
        <f>IF(SUM(D12:D42)=0,"",SUM(D12:D42))</f>
        <v>13</v>
      </c>
      <c r="E43" s="195"/>
      <c r="F43" s="196"/>
      <c r="G43" s="197">
        <f>IF(SUM(G12:G42)=0,"",SUM(G12:G42))</f>
        <v>24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ioLppA1MbMz9IMxBBeFfJ27WfY5unaP0i9T2DOHPAA1fa7HttGTN/aaC1eaSmSns1/fjTHue9hi0fxd103UsvA==" saltValue="jxLDxsNLHb+tUDBQZz9t7A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7" priority="2" operator="between">
      <formula>0.8</formula>
      <formula>1</formula>
    </cfRule>
    <cfRule type="cellIs" dxfId="6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1048576"/>
  <sheetViews>
    <sheetView zoomScale="52" zoomScaleNormal="52" workbookViewId="0">
      <selection activeCell="B42" activeCellId="3" sqref="C5:I6 F7:H7 G12:G41 B42:J43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73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1" si="0">IF(SUM(C12:D12)=0,"",SUM(C12:D12))</f>
        <v>3</v>
      </c>
      <c r="H12" s="99">
        <v>559000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11</v>
      </c>
      <c r="D13" s="101">
        <v>12</v>
      </c>
      <c r="E13" s="100">
        <v>50</v>
      </c>
      <c r="F13" s="101"/>
      <c r="G13" s="191">
        <f t="shared" si="0"/>
        <v>23</v>
      </c>
      <c r="H13" s="102">
        <v>560800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>
        <v>613000</v>
      </c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92" t="s">
        <v>57</v>
      </c>
      <c r="C42" s="193">
        <f>IF(SUM(C12:C41)=0,"",SUM(C12:C41))</f>
        <v>12</v>
      </c>
      <c r="D42" s="194">
        <f>IF(SUM(D12:D41)=0,"",SUM(D12:D41))</f>
        <v>14</v>
      </c>
      <c r="E42" s="195"/>
      <c r="F42" s="196"/>
      <c r="G42" s="197">
        <f>IF(SUM(G12:G41)=0,"",SUM(G12:G41))</f>
        <v>26</v>
      </c>
      <c r="H42" s="198">
        <f>IF(SUM(H41-H12,H12,H41)=0,"",SUM(H41-H12))</f>
        <v>54000</v>
      </c>
      <c r="I42" s="199"/>
      <c r="J42" s="200"/>
      <c r="K42" s="65"/>
      <c r="L42" s="65"/>
      <c r="M42" s="47"/>
      <c r="N42" s="47"/>
      <c r="O42" s="48"/>
    </row>
    <row r="43" spans="1:1024" s="115" customFormat="1" ht="33.950000000000003" customHeight="1" x14ac:dyDescent="0.2">
      <c r="A43" s="46"/>
      <c r="B43" s="196"/>
      <c r="C43" s="196"/>
      <c r="D43" s="196"/>
      <c r="E43" s="201"/>
      <c r="F43" s="202"/>
      <c r="G43" s="203" t="s">
        <v>58</v>
      </c>
      <c r="H43" s="204" t="s">
        <v>59</v>
      </c>
      <c r="I43" s="204"/>
      <c r="J43" s="205"/>
      <c r="K43" s="113"/>
      <c r="L43" s="113"/>
      <c r="M43" s="114"/>
      <c r="N43" s="114"/>
      <c r="O43" s="114"/>
      <c r="AMG43" s="46"/>
      <c r="AMH43" s="46"/>
      <c r="AMI43" s="46"/>
      <c r="AMJ43" s="46"/>
    </row>
    <row r="44" spans="1:1024" s="46" customFormat="1" ht="14.1" customHeight="1" x14ac:dyDescent="0.2">
      <c r="A44" s="11"/>
      <c r="B44" s="11"/>
      <c r="C44" s="11"/>
      <c r="D44" s="11"/>
      <c r="E44" s="11"/>
      <c r="F44" s="11"/>
      <c r="G44" s="11" t="s">
        <v>60</v>
      </c>
      <c r="H44" s="11"/>
      <c r="I44" s="11"/>
      <c r="J44" s="11"/>
      <c r="K44" s="11"/>
      <c r="L44" s="116"/>
      <c r="M44" s="47"/>
      <c r="N44" s="47"/>
      <c r="O44" s="48"/>
    </row>
    <row r="45" spans="1:1024" s="117" customFormat="1" ht="19.899999999999999" customHeight="1" x14ac:dyDescent="0.2">
      <c r="B45" s="43" t="s">
        <v>61</v>
      </c>
      <c r="C45" s="43"/>
      <c r="D45" s="43"/>
      <c r="E45" s="43"/>
      <c r="F45" s="43"/>
      <c r="G45" s="43"/>
      <c r="H45" s="43"/>
      <c r="I45" s="43"/>
      <c r="J45" s="43"/>
      <c r="K45" s="118"/>
      <c r="L45" s="119"/>
      <c r="N45" s="120"/>
      <c r="O45" s="121"/>
      <c r="AMG45" s="46"/>
      <c r="AMH45" s="46"/>
      <c r="AMI45" s="46"/>
      <c r="AMJ45" s="46"/>
    </row>
    <row r="46" spans="1:1024" s="46" customFormat="1" ht="56.65" customHeight="1" x14ac:dyDescent="0.25">
      <c r="B46" s="122" t="s">
        <v>62</v>
      </c>
      <c r="C46" s="42"/>
      <c r="D46" s="42"/>
      <c r="E46" s="41" t="s">
        <v>63</v>
      </c>
      <c r="F46" s="41"/>
      <c r="G46" s="40"/>
      <c r="H46" s="40"/>
      <c r="I46" s="40"/>
      <c r="J46" s="112"/>
      <c r="N46" s="47"/>
      <c r="O46" s="48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XEZtt6sb8UuQi3vIllldH7eaPVZSW5n+caquw6kzprM7jboMgMFswEUshUOeoWHSTWaJpJ5p7KjGXIa+RRWjwA==" saltValue="e3fhhYGDADAPtufyT71rvg==" spinCount="100000" sheet="1" objects="1" scenarios="1"/>
  <mergeCells count="50">
    <mergeCell ref="C46:D46"/>
    <mergeCell ref="E46:F46"/>
    <mergeCell ref="G46:I46"/>
    <mergeCell ref="I39:J39"/>
    <mergeCell ref="I40:J40"/>
    <mergeCell ref="I41:J41"/>
    <mergeCell ref="A44:K44"/>
    <mergeCell ref="B45:J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2">
    <cfRule type="cellIs" dxfId="5" priority="2" operator="between">
      <formula>0.8</formula>
      <formula>1</formula>
    </cfRule>
    <cfRule type="cellIs" dxfId="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1048576"/>
  <sheetViews>
    <sheetView topLeftCell="A10" zoomScale="52" zoomScaleNormal="52" workbookViewId="0">
      <selection activeCell="B43" activeCellId="3" sqref="C5:I6 F7:H7 G12:G42 B43:J44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9" t="str">
        <f>Januar!C5</f>
        <v>Mustermann</v>
      </c>
      <c r="D5" s="209"/>
      <c r="E5" s="209"/>
      <c r="F5" s="209"/>
      <c r="G5" s="209"/>
      <c r="H5" s="209"/>
      <c r="I5" s="209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74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614800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12</v>
      </c>
      <c r="D13" s="101">
        <v>13</v>
      </c>
      <c r="E13" s="100">
        <v>50</v>
      </c>
      <c r="F13" s="101"/>
      <c r="G13" s="191">
        <f t="shared" si="0"/>
        <v>25</v>
      </c>
      <c r="H13" s="102">
        <v>616600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668800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13</v>
      </c>
      <c r="D43" s="194">
        <f>IF(SUM(D12:D42)=0,"",SUM(D12:D42))</f>
        <v>15</v>
      </c>
      <c r="E43" s="195"/>
      <c r="F43" s="196"/>
      <c r="G43" s="197">
        <f>IF(SUM(G12:G42)=0,"",SUM(G12:G42))</f>
        <v>28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75</v>
      </c>
      <c r="H44" s="204" t="s">
        <v>76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U+b1Q6OHziLunnwINAchazRg6VEmnYOO7yMpvxPZHk5qIguRzZOly9r/h8VTkuo1jUssIoZxiJeBlEyPJ6TNSw==" saltValue="+/wrvCoqiL6383OjJnqzjQ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3" priority="2" operator="between">
      <formula>0.8</formula>
      <formula>1</formula>
    </cfRule>
    <cfRule type="cellIs" dxfId="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1048576"/>
  <sheetViews>
    <sheetView topLeftCell="A10" zoomScale="52" zoomScaleNormal="52" workbookViewId="0">
      <selection activeCell="B15" sqref="B15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3" width="14.85546875" style="46"/>
    <col min="4" max="4" width="29.5703125" style="46"/>
    <col min="5" max="5" width="13.7109375" style="46"/>
    <col min="6" max="6" width="14.28515625" style="46"/>
    <col min="7" max="7" width="13.28515625" style="46"/>
    <col min="8" max="8" width="13.7109375" style="46"/>
    <col min="9" max="9" width="20.42578125" style="46"/>
    <col min="10" max="10" width="50.5703125" style="46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">
      <c r="B1" s="13"/>
      <c r="C1" s="13"/>
      <c r="D1" s="13"/>
      <c r="E1" s="13"/>
      <c r="F1" s="13"/>
      <c r="G1" s="13"/>
      <c r="H1" s="13"/>
      <c r="I1" s="50"/>
      <c r="J1" s="12" t="s">
        <v>0</v>
      </c>
      <c r="K1" s="12"/>
      <c r="L1" s="50"/>
      <c r="M1" s="38" t="s">
        <v>77</v>
      </c>
      <c r="N1" s="38"/>
      <c r="O1" s="38"/>
      <c r="P1" s="38"/>
      <c r="Q1" s="38"/>
      <c r="R1" s="38"/>
      <c r="S1" s="55"/>
      <c r="T1" s="55"/>
      <c r="U1" s="55"/>
      <c r="V1" s="55"/>
    </row>
    <row r="2" spans="1:1024" ht="5.65" customHeight="1" x14ac:dyDescent="0.2">
      <c r="B2" s="49"/>
      <c r="C2" s="49"/>
      <c r="D2" s="50"/>
      <c r="E2" s="50"/>
      <c r="F2" s="50"/>
      <c r="G2" s="50"/>
      <c r="H2" s="50"/>
      <c r="I2" s="50"/>
      <c r="J2" s="50"/>
      <c r="K2" s="50"/>
      <c r="L2" s="50"/>
      <c r="M2" s="38"/>
      <c r="N2" s="38"/>
      <c r="O2" s="38"/>
      <c r="P2" s="38"/>
      <c r="Q2" s="38"/>
      <c r="R2" s="38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38"/>
      <c r="N3" s="38"/>
      <c r="O3" s="38"/>
      <c r="P3" s="38"/>
      <c r="Q3" s="38"/>
      <c r="R3" s="38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9"/>
      <c r="H4" s="9"/>
      <c r="I4" s="65"/>
      <c r="J4" s="56"/>
      <c r="K4" s="57"/>
      <c r="L4" s="58"/>
      <c r="M4" s="38"/>
      <c r="N4" s="38"/>
      <c r="O4" s="38"/>
      <c r="P4" s="38"/>
      <c r="Q4" s="38"/>
      <c r="R4" s="38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11" t="str">
        <f>Januar!C5</f>
        <v>Mustermann</v>
      </c>
      <c r="D5" s="211" t="str">
        <f>Januar!C5</f>
        <v>Mustermann</v>
      </c>
      <c r="E5" s="211"/>
      <c r="F5" s="211"/>
      <c r="G5" s="211"/>
      <c r="H5" s="211"/>
      <c r="I5" s="211"/>
      <c r="J5" s="128"/>
      <c r="K5" s="62"/>
      <c r="L5" s="63"/>
      <c r="M5" s="38"/>
      <c r="N5" s="38"/>
      <c r="O5" s="38"/>
      <c r="P5" s="38"/>
      <c r="Q5" s="38"/>
      <c r="R5" s="38"/>
      <c r="S5" s="55"/>
      <c r="T5" s="55"/>
      <c r="U5" s="55"/>
      <c r="V5" s="55"/>
    </row>
    <row r="6" spans="1:1024" ht="28.35" customHeight="1" x14ac:dyDescent="0.2">
      <c r="A6" s="59"/>
      <c r="B6" s="60" t="s">
        <v>6</v>
      </c>
      <c r="C6" s="211" t="str">
        <f>Januar!C6</f>
        <v>Musterfirma</v>
      </c>
      <c r="D6" s="211" t="str">
        <f>Januar!C6</f>
        <v>Musterfirma</v>
      </c>
      <c r="E6" s="211"/>
      <c r="F6" s="211"/>
      <c r="G6" s="211"/>
      <c r="H6" s="211"/>
      <c r="I6" s="211"/>
      <c r="J6" s="129"/>
      <c r="K6" s="64"/>
      <c r="L6" s="65"/>
      <c r="M6" s="38"/>
      <c r="N6" s="38"/>
      <c r="O6" s="38"/>
      <c r="P6" s="38"/>
      <c r="Q6" s="38"/>
      <c r="R6" s="38"/>
      <c r="S6" s="55"/>
      <c r="T6" s="55"/>
      <c r="U6" s="55"/>
      <c r="V6" s="55"/>
    </row>
    <row r="7" spans="1:1024" ht="28.35" customHeight="1" x14ac:dyDescent="0.4">
      <c r="A7" s="59"/>
      <c r="B7" s="7" t="s">
        <v>78</v>
      </c>
      <c r="C7" s="7"/>
      <c r="D7" s="210">
        <f>Januar!F7</f>
        <v>2016</v>
      </c>
      <c r="E7" s="130"/>
      <c r="F7" s="37"/>
      <c r="G7" s="37"/>
      <c r="H7" s="37"/>
      <c r="I7" s="36" t="s">
        <v>10</v>
      </c>
      <c r="J7" s="36"/>
      <c r="K7" s="70"/>
      <c r="L7" s="70"/>
      <c r="M7" s="38"/>
      <c r="N7" s="38"/>
      <c r="O7" s="38"/>
      <c r="P7" s="38"/>
      <c r="Q7" s="38"/>
      <c r="R7" s="38"/>
      <c r="S7" s="55"/>
      <c r="T7" s="55"/>
      <c r="U7" s="55"/>
      <c r="V7" s="55"/>
    </row>
    <row r="8" spans="1:1024" ht="14.1" customHeight="1" x14ac:dyDescent="0.2">
      <c r="B8" s="71"/>
      <c r="C8" s="71"/>
      <c r="D8" s="72"/>
      <c r="E8" s="73"/>
      <c r="F8" s="131"/>
      <c r="G8" s="65"/>
      <c r="H8" s="74"/>
      <c r="I8" s="74"/>
      <c r="J8" s="74"/>
      <c r="K8" s="70"/>
      <c r="L8" s="70"/>
      <c r="M8" s="38"/>
      <c r="N8" s="38"/>
      <c r="O8" s="38"/>
      <c r="P8" s="38"/>
      <c r="Q8" s="38"/>
      <c r="R8" s="38"/>
      <c r="S8" s="55"/>
      <c r="T8" s="55"/>
      <c r="U8" s="55"/>
      <c r="V8" s="55"/>
    </row>
    <row r="9" spans="1:1024" ht="28.35" customHeight="1" x14ac:dyDescent="0.2">
      <c r="B9" s="76"/>
      <c r="C9" s="76"/>
      <c r="D9" s="35" t="s">
        <v>79</v>
      </c>
      <c r="E9" s="35"/>
      <c r="F9" s="35"/>
      <c r="G9" s="34" t="s">
        <v>80</v>
      </c>
      <c r="H9" s="34"/>
      <c r="K9" s="65"/>
      <c r="L9" s="65"/>
      <c r="M9" s="38"/>
      <c r="N9" s="38"/>
      <c r="O9" s="38"/>
      <c r="P9" s="38"/>
      <c r="Q9" s="38"/>
      <c r="R9" s="38"/>
      <c r="S9" s="55"/>
      <c r="T9" s="55"/>
      <c r="U9" s="55"/>
      <c r="V9" s="55"/>
    </row>
    <row r="10" spans="1:1024" s="88" customFormat="1" ht="41.1" customHeight="1" x14ac:dyDescent="0.2">
      <c r="A10" s="46"/>
      <c r="B10" s="78"/>
      <c r="C10" s="78"/>
      <c r="D10" s="132" t="s">
        <v>81</v>
      </c>
      <c r="E10" s="133" t="s">
        <v>82</v>
      </c>
      <c r="F10" s="134" t="s">
        <v>83</v>
      </c>
      <c r="G10" s="135" t="s">
        <v>84</v>
      </c>
      <c r="H10" s="136" t="s">
        <v>85</v>
      </c>
      <c r="I10" s="33" t="s">
        <v>86</v>
      </c>
      <c r="J10" s="33"/>
      <c r="K10" s="86"/>
      <c r="L10" s="86"/>
      <c r="M10" s="3" t="s">
        <v>87</v>
      </c>
      <c r="N10" s="3"/>
      <c r="O10" s="3"/>
      <c r="P10" s="3"/>
      <c r="Q10" s="3"/>
      <c r="R10" s="3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48.75" customHeight="1" x14ac:dyDescent="0.2">
      <c r="A11" s="46"/>
      <c r="B11" s="46"/>
      <c r="C11" s="137" t="s">
        <v>88</v>
      </c>
      <c r="D11" s="138" t="s">
        <v>89</v>
      </c>
      <c r="E11" s="138" t="s">
        <v>90</v>
      </c>
      <c r="F11" s="92" t="s">
        <v>91</v>
      </c>
      <c r="G11" s="138" t="s">
        <v>92</v>
      </c>
      <c r="H11" s="92" t="s">
        <v>90</v>
      </c>
      <c r="I11" s="32" t="s">
        <v>93</v>
      </c>
      <c r="J11" s="3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s="46" customFormat="1" ht="25.5" customHeight="1" x14ac:dyDescent="0.2">
      <c r="B12" s="217">
        <v>1</v>
      </c>
      <c r="C12" s="139">
        <v>42370</v>
      </c>
      <c r="D12" s="97" t="s">
        <v>94</v>
      </c>
      <c r="E12" s="97">
        <v>1</v>
      </c>
      <c r="F12" s="140">
        <v>1</v>
      </c>
      <c r="G12" s="141">
        <v>1</v>
      </c>
      <c r="H12" s="98">
        <v>1</v>
      </c>
      <c r="I12" s="31" t="s">
        <v>95</v>
      </c>
      <c r="J12" s="31"/>
      <c r="K12" s="65"/>
      <c r="L12" s="65"/>
      <c r="N12" s="142"/>
      <c r="O12" s="142"/>
      <c r="P12" s="54"/>
      <c r="Q12" s="55"/>
      <c r="R12" s="55"/>
      <c r="S12" s="55"/>
      <c r="T12" s="55"/>
      <c r="U12" s="55"/>
      <c r="V12" s="55"/>
    </row>
    <row r="13" spans="1:1024" ht="25.5" customHeight="1" x14ac:dyDescent="0.2">
      <c r="B13" s="218">
        <v>2</v>
      </c>
      <c r="C13" s="143"/>
      <c r="D13" s="100"/>
      <c r="E13" s="100"/>
      <c r="F13" s="144"/>
      <c r="G13" s="145"/>
      <c r="H13" s="101"/>
      <c r="I13" s="30"/>
      <c r="J13" s="30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218">
        <v>3</v>
      </c>
      <c r="C14" s="139"/>
      <c r="D14" s="97"/>
      <c r="E14" s="97"/>
      <c r="F14" s="140"/>
      <c r="G14" s="141"/>
      <c r="H14" s="98"/>
      <c r="I14" s="31"/>
      <c r="J14" s="3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218">
        <v>4</v>
      </c>
      <c r="C15" s="143"/>
      <c r="D15" s="100"/>
      <c r="E15" s="100"/>
      <c r="F15" s="144"/>
      <c r="G15" s="145"/>
      <c r="H15" s="101"/>
      <c r="I15" s="30"/>
      <c r="J15" s="30"/>
      <c r="K15" s="65"/>
      <c r="L15" s="65"/>
      <c r="M15" s="105"/>
    </row>
    <row r="16" spans="1:1024" ht="25.5" customHeight="1" x14ac:dyDescent="0.2">
      <c r="B16" s="218">
        <v>5</v>
      </c>
      <c r="C16" s="139"/>
      <c r="D16" s="97"/>
      <c r="E16" s="97"/>
      <c r="F16" s="140"/>
      <c r="G16" s="141"/>
      <c r="H16" s="98"/>
      <c r="I16" s="31"/>
      <c r="J16" s="31"/>
      <c r="K16" s="65"/>
      <c r="L16" s="56"/>
    </row>
    <row r="17" spans="2:15" ht="25.5" customHeight="1" x14ac:dyDescent="0.2">
      <c r="B17" s="218">
        <v>6</v>
      </c>
      <c r="C17" s="143"/>
      <c r="D17" s="100"/>
      <c r="E17" s="100"/>
      <c r="F17" s="144"/>
      <c r="G17" s="145"/>
      <c r="H17" s="101"/>
      <c r="I17" s="30"/>
      <c r="J17" s="30"/>
      <c r="K17" s="65"/>
      <c r="L17" s="56"/>
    </row>
    <row r="18" spans="2:15" ht="25.5" customHeight="1" x14ac:dyDescent="0.2">
      <c r="B18" s="218">
        <v>7</v>
      </c>
      <c r="C18" s="139"/>
      <c r="D18" s="97"/>
      <c r="E18" s="97"/>
      <c r="F18" s="140"/>
      <c r="G18" s="141"/>
      <c r="H18" s="98"/>
      <c r="I18" s="31"/>
      <c r="J18" s="31"/>
      <c r="K18" s="65"/>
      <c r="L18" s="56"/>
    </row>
    <row r="19" spans="2:15" ht="25.5" customHeight="1" x14ac:dyDescent="0.25">
      <c r="B19" s="218">
        <v>8</v>
      </c>
      <c r="C19" s="143"/>
      <c r="D19" s="100"/>
      <c r="E19" s="100"/>
      <c r="F19" s="144"/>
      <c r="G19" s="145"/>
      <c r="H19" s="101"/>
      <c r="I19" s="30"/>
      <c r="J19" s="30"/>
      <c r="K19" s="65"/>
      <c r="L19" s="65"/>
      <c r="M19" s="106"/>
      <c r="N19" s="47"/>
      <c r="O19" s="48"/>
    </row>
    <row r="20" spans="2:15" ht="25.5" customHeight="1" x14ac:dyDescent="0.2">
      <c r="B20" s="218">
        <v>9</v>
      </c>
      <c r="C20" s="139"/>
      <c r="D20" s="97"/>
      <c r="E20" s="97"/>
      <c r="F20" s="140"/>
      <c r="G20" s="141"/>
      <c r="H20" s="98"/>
      <c r="I20" s="31"/>
      <c r="J20" s="31"/>
      <c r="K20" s="65"/>
      <c r="L20" s="65"/>
      <c r="M20" s="47"/>
      <c r="N20" s="47"/>
      <c r="O20" s="48"/>
    </row>
    <row r="21" spans="2:15" ht="25.5" customHeight="1" x14ac:dyDescent="0.2">
      <c r="B21" s="218">
        <v>10</v>
      </c>
      <c r="C21" s="143"/>
      <c r="D21" s="100"/>
      <c r="E21" s="100"/>
      <c r="F21" s="144"/>
      <c r="G21" s="145"/>
      <c r="H21" s="101"/>
      <c r="I21" s="30"/>
      <c r="J21" s="30"/>
      <c r="K21" s="65"/>
      <c r="L21" s="65"/>
      <c r="M21" s="47"/>
      <c r="N21" s="47"/>
      <c r="O21" s="48"/>
    </row>
    <row r="22" spans="2:15" ht="25.5" customHeight="1" x14ac:dyDescent="0.2">
      <c r="B22" s="218">
        <v>11</v>
      </c>
      <c r="C22" s="139"/>
      <c r="D22" s="97"/>
      <c r="E22" s="97"/>
      <c r="F22" s="140"/>
      <c r="G22" s="141"/>
      <c r="H22" s="98"/>
      <c r="I22" s="31"/>
      <c r="J22" s="31"/>
      <c r="K22" s="65"/>
      <c r="L22" s="65"/>
      <c r="M22" s="47"/>
      <c r="N22" s="47"/>
      <c r="O22" s="48"/>
    </row>
    <row r="23" spans="2:15" ht="25.5" customHeight="1" x14ac:dyDescent="0.2">
      <c r="B23" s="218">
        <v>12</v>
      </c>
      <c r="C23" s="143"/>
      <c r="D23" s="100"/>
      <c r="E23" s="100"/>
      <c r="F23" s="144"/>
      <c r="G23" s="145"/>
      <c r="H23" s="101"/>
      <c r="I23" s="30"/>
      <c r="J23" s="30"/>
      <c r="K23" s="65"/>
      <c r="L23" s="65"/>
      <c r="M23" s="47"/>
      <c r="N23" s="47"/>
      <c r="O23" s="48"/>
    </row>
    <row r="24" spans="2:15" ht="25.5" customHeight="1" x14ac:dyDescent="0.2">
      <c r="B24" s="218">
        <v>13</v>
      </c>
      <c r="C24" s="139"/>
      <c r="D24" s="97"/>
      <c r="E24" s="97"/>
      <c r="F24" s="140"/>
      <c r="G24" s="141"/>
      <c r="H24" s="98"/>
      <c r="I24" s="31"/>
      <c r="J24" s="31"/>
      <c r="K24" s="65"/>
      <c r="L24" s="65"/>
      <c r="M24" s="47"/>
      <c r="N24" s="47"/>
      <c r="O24" s="48"/>
    </row>
    <row r="25" spans="2:15" ht="25.5" customHeight="1" x14ac:dyDescent="0.2">
      <c r="B25" s="218">
        <v>14</v>
      </c>
      <c r="C25" s="143"/>
      <c r="D25" s="100"/>
      <c r="E25" s="100"/>
      <c r="F25" s="144"/>
      <c r="G25" s="145"/>
      <c r="H25" s="101"/>
      <c r="I25" s="30"/>
      <c r="J25" s="30"/>
      <c r="K25" s="65"/>
      <c r="L25" s="65"/>
      <c r="M25" s="47"/>
      <c r="N25" s="47"/>
      <c r="O25" s="48"/>
    </row>
    <row r="26" spans="2:15" ht="25.5" customHeight="1" x14ac:dyDescent="0.2">
      <c r="B26" s="218">
        <v>15</v>
      </c>
      <c r="C26" s="139"/>
      <c r="D26" s="97"/>
      <c r="E26" s="97"/>
      <c r="F26" s="140"/>
      <c r="G26" s="141"/>
      <c r="H26" s="98"/>
      <c r="I26" s="31"/>
      <c r="J26" s="31"/>
      <c r="K26" s="65"/>
      <c r="L26" s="65"/>
      <c r="M26" s="47"/>
      <c r="N26" s="47"/>
      <c r="O26" s="48"/>
    </row>
    <row r="27" spans="2:15" ht="25.5" customHeight="1" x14ac:dyDescent="0.2">
      <c r="B27" s="218">
        <v>16</v>
      </c>
      <c r="C27" s="143"/>
      <c r="D27" s="100"/>
      <c r="E27" s="100"/>
      <c r="F27" s="144"/>
      <c r="G27" s="145"/>
      <c r="H27" s="101"/>
      <c r="I27" s="30"/>
      <c r="J27" s="30"/>
      <c r="K27" s="65"/>
      <c r="L27" s="65"/>
      <c r="M27" s="47"/>
      <c r="N27" s="47"/>
      <c r="O27" s="48"/>
    </row>
    <row r="28" spans="2:15" ht="25.5" customHeight="1" x14ac:dyDescent="0.2">
      <c r="B28" s="218">
        <v>17</v>
      </c>
      <c r="C28" s="139"/>
      <c r="D28" s="97"/>
      <c r="E28" s="97"/>
      <c r="F28" s="140"/>
      <c r="G28" s="141"/>
      <c r="H28" s="98"/>
      <c r="I28" s="31"/>
      <c r="J28" s="31"/>
      <c r="K28" s="65"/>
      <c r="L28" s="65"/>
      <c r="M28" s="47"/>
      <c r="N28" s="47"/>
      <c r="O28" s="48"/>
    </row>
    <row r="29" spans="2:15" ht="25.5" customHeight="1" x14ac:dyDescent="0.2">
      <c r="B29" s="218">
        <v>18</v>
      </c>
      <c r="C29" s="143"/>
      <c r="D29" s="100"/>
      <c r="E29" s="100"/>
      <c r="F29" s="144"/>
      <c r="G29" s="145"/>
      <c r="H29" s="101"/>
      <c r="I29" s="30"/>
      <c r="J29" s="30"/>
      <c r="K29" s="65"/>
      <c r="L29" s="65"/>
      <c r="M29" s="47"/>
      <c r="N29" s="47"/>
      <c r="O29" s="48"/>
    </row>
    <row r="30" spans="2:15" ht="25.5" customHeight="1" x14ac:dyDescent="0.2">
      <c r="B30" s="218">
        <v>19</v>
      </c>
      <c r="C30" s="139"/>
      <c r="D30" s="97"/>
      <c r="E30" s="97"/>
      <c r="F30" s="140"/>
      <c r="G30" s="141"/>
      <c r="H30" s="98"/>
      <c r="I30" s="31"/>
      <c r="J30" s="31"/>
      <c r="K30" s="65"/>
      <c r="L30" s="65"/>
      <c r="M30" s="47"/>
      <c r="N30" s="47"/>
      <c r="O30" s="48"/>
    </row>
    <row r="31" spans="2:15" ht="25.5" customHeight="1" x14ac:dyDescent="0.2">
      <c r="B31" s="218">
        <v>20</v>
      </c>
      <c r="C31" s="143"/>
      <c r="D31" s="100"/>
      <c r="E31" s="100"/>
      <c r="F31" s="144"/>
      <c r="G31" s="145"/>
      <c r="H31" s="101"/>
      <c r="I31" s="30"/>
      <c r="J31" s="30"/>
      <c r="K31" s="65"/>
      <c r="L31" s="65"/>
      <c r="M31" s="47"/>
      <c r="N31" s="47"/>
      <c r="O31" s="48"/>
    </row>
    <row r="32" spans="2:15" ht="25.5" customHeight="1" x14ac:dyDescent="0.2">
      <c r="B32" s="218">
        <v>21</v>
      </c>
      <c r="C32" s="139"/>
      <c r="D32" s="97"/>
      <c r="E32" s="97"/>
      <c r="F32" s="140"/>
      <c r="G32" s="141"/>
      <c r="H32" s="98"/>
      <c r="I32" s="31"/>
      <c r="J32" s="31"/>
      <c r="K32" s="65"/>
      <c r="L32" s="65"/>
      <c r="M32" s="47"/>
      <c r="N32" s="47"/>
      <c r="O32" s="48"/>
    </row>
    <row r="33" spans="1:15" ht="25.5" customHeight="1" x14ac:dyDescent="0.2">
      <c r="B33" s="218">
        <v>22</v>
      </c>
      <c r="C33" s="143"/>
      <c r="D33" s="100"/>
      <c r="E33" s="100"/>
      <c r="F33" s="144"/>
      <c r="G33" s="145"/>
      <c r="H33" s="101"/>
      <c r="I33" s="30"/>
      <c r="J33" s="30"/>
      <c r="K33" s="65"/>
      <c r="L33" s="65"/>
      <c r="M33" s="47"/>
      <c r="N33" s="47"/>
      <c r="O33" s="48"/>
    </row>
    <row r="34" spans="1:15" ht="25.5" customHeight="1" x14ac:dyDescent="0.2">
      <c r="B34" s="218">
        <v>23</v>
      </c>
      <c r="C34" s="139"/>
      <c r="D34" s="97"/>
      <c r="E34" s="97"/>
      <c r="F34" s="140"/>
      <c r="G34" s="141"/>
      <c r="H34" s="98"/>
      <c r="I34" s="31"/>
      <c r="J34" s="31"/>
      <c r="K34" s="65"/>
      <c r="L34" s="65"/>
      <c r="M34" s="47"/>
      <c r="N34" s="47"/>
      <c r="O34" s="48"/>
    </row>
    <row r="35" spans="1:15" ht="25.5" customHeight="1" x14ac:dyDescent="0.2">
      <c r="B35" s="218">
        <v>24</v>
      </c>
      <c r="C35" s="143"/>
      <c r="D35" s="100"/>
      <c r="E35" s="100"/>
      <c r="F35" s="144"/>
      <c r="G35" s="145"/>
      <c r="H35" s="101"/>
      <c r="I35" s="30"/>
      <c r="J35" s="30"/>
      <c r="K35" s="65"/>
      <c r="L35" s="65"/>
      <c r="M35" s="47"/>
      <c r="N35" s="47"/>
      <c r="O35" s="48"/>
    </row>
    <row r="36" spans="1:15" ht="25.5" customHeight="1" x14ac:dyDescent="0.2">
      <c r="B36" s="218">
        <v>25</v>
      </c>
      <c r="C36" s="139"/>
      <c r="D36" s="97"/>
      <c r="E36" s="97"/>
      <c r="F36" s="140"/>
      <c r="G36" s="141"/>
      <c r="H36" s="98"/>
      <c r="I36" s="31"/>
      <c r="J36" s="31"/>
      <c r="K36" s="65"/>
      <c r="L36" s="65"/>
      <c r="M36" s="47"/>
      <c r="N36" s="47"/>
      <c r="O36" s="48"/>
    </row>
    <row r="37" spans="1:15" ht="25.5" customHeight="1" x14ac:dyDescent="0.2">
      <c r="B37" s="218">
        <v>26</v>
      </c>
      <c r="C37" s="143"/>
      <c r="D37" s="100"/>
      <c r="E37" s="100"/>
      <c r="F37" s="144"/>
      <c r="G37" s="145"/>
      <c r="H37" s="101"/>
      <c r="I37" s="30"/>
      <c r="J37" s="30"/>
      <c r="K37" s="65"/>
      <c r="L37" s="65"/>
      <c r="M37" s="47"/>
      <c r="N37" s="47"/>
      <c r="O37" s="48"/>
    </row>
    <row r="38" spans="1:15" ht="25.5" customHeight="1" x14ac:dyDescent="0.2">
      <c r="B38" s="218">
        <v>27</v>
      </c>
      <c r="C38" s="139"/>
      <c r="D38" s="97"/>
      <c r="E38" s="97"/>
      <c r="F38" s="140"/>
      <c r="G38" s="141"/>
      <c r="H38" s="98"/>
      <c r="I38" s="31"/>
      <c r="J38" s="31"/>
      <c r="K38" s="65"/>
      <c r="L38" s="65"/>
      <c r="M38" s="47"/>
      <c r="N38" s="47"/>
      <c r="O38" s="48"/>
    </row>
    <row r="39" spans="1:15" ht="25.5" customHeight="1" x14ac:dyDescent="0.2">
      <c r="B39" s="218">
        <v>28</v>
      </c>
      <c r="C39" s="143"/>
      <c r="D39" s="100"/>
      <c r="E39" s="100"/>
      <c r="F39" s="144"/>
      <c r="G39" s="145"/>
      <c r="H39" s="101"/>
      <c r="I39" s="30"/>
      <c r="J39" s="30"/>
      <c r="K39" s="65"/>
      <c r="L39" s="65"/>
      <c r="M39" s="47"/>
      <c r="N39" s="47"/>
      <c r="O39" s="48"/>
    </row>
    <row r="40" spans="1:15" ht="25.5" customHeight="1" x14ac:dyDescent="0.2">
      <c r="B40" s="218">
        <v>29</v>
      </c>
      <c r="C40" s="139"/>
      <c r="D40" s="97"/>
      <c r="E40" s="97"/>
      <c r="F40" s="140"/>
      <c r="G40" s="141"/>
      <c r="H40" s="98"/>
      <c r="I40" s="31"/>
      <c r="J40" s="31"/>
      <c r="K40" s="65"/>
      <c r="L40" s="65"/>
      <c r="M40" s="47"/>
      <c r="N40" s="47"/>
      <c r="O40" s="48"/>
    </row>
    <row r="41" spans="1:15" ht="25.5" customHeight="1" x14ac:dyDescent="0.2">
      <c r="B41" s="218">
        <v>30</v>
      </c>
      <c r="C41" s="143"/>
      <c r="D41" s="100"/>
      <c r="E41" s="100"/>
      <c r="F41" s="144"/>
      <c r="G41" s="145"/>
      <c r="H41" s="101"/>
      <c r="I41" s="30"/>
      <c r="J41" s="30"/>
      <c r="K41" s="65"/>
      <c r="L41" s="65"/>
      <c r="M41" s="47"/>
      <c r="N41" s="47"/>
      <c r="O41" s="48"/>
    </row>
    <row r="42" spans="1:15" ht="25.5" customHeight="1" x14ac:dyDescent="0.2">
      <c r="B42" s="218">
        <v>31</v>
      </c>
      <c r="C42" s="139"/>
      <c r="D42" s="97"/>
      <c r="E42" s="97"/>
      <c r="F42" s="140"/>
      <c r="G42" s="141"/>
      <c r="H42" s="98"/>
      <c r="I42" s="31"/>
      <c r="J42" s="31"/>
      <c r="K42" s="65"/>
      <c r="L42" s="65"/>
      <c r="M42" s="47"/>
      <c r="N42" s="47"/>
      <c r="O42" s="48"/>
    </row>
    <row r="43" spans="1:15" ht="25.5" customHeight="1" x14ac:dyDescent="0.2">
      <c r="B43" s="218">
        <v>32</v>
      </c>
      <c r="C43" s="143"/>
      <c r="D43" s="100"/>
      <c r="E43" s="100"/>
      <c r="F43" s="144"/>
      <c r="G43" s="145"/>
      <c r="H43" s="101"/>
      <c r="I43" s="30"/>
      <c r="J43" s="30"/>
      <c r="K43" s="65"/>
      <c r="L43" s="65"/>
      <c r="M43" s="47"/>
      <c r="N43" s="47"/>
      <c r="O43" s="48"/>
    </row>
    <row r="44" spans="1:15" ht="25.5" customHeight="1" x14ac:dyDescent="0.2">
      <c r="B44" s="218">
        <v>33</v>
      </c>
      <c r="C44" s="139"/>
      <c r="D44" s="97"/>
      <c r="E44" s="97"/>
      <c r="F44" s="140"/>
      <c r="G44" s="141"/>
      <c r="H44" s="98"/>
      <c r="I44" s="31"/>
      <c r="J44" s="31"/>
      <c r="K44" s="65"/>
      <c r="L44" s="65"/>
      <c r="M44" s="47"/>
      <c r="N44" s="47"/>
      <c r="O44" s="48"/>
    </row>
    <row r="45" spans="1:15" ht="25.5" customHeight="1" x14ac:dyDescent="0.2">
      <c r="B45" s="218">
        <v>34</v>
      </c>
      <c r="C45" s="143"/>
      <c r="D45" s="100"/>
      <c r="E45" s="100"/>
      <c r="F45" s="144"/>
      <c r="G45" s="145"/>
      <c r="H45" s="101"/>
      <c r="I45" s="30"/>
      <c r="J45" s="30"/>
      <c r="K45" s="65"/>
      <c r="L45" s="65"/>
      <c r="M45" s="47"/>
      <c r="N45" s="47"/>
      <c r="O45" s="48"/>
    </row>
    <row r="46" spans="1:15" ht="25.5" customHeight="1" x14ac:dyDescent="0.2">
      <c r="B46" s="219">
        <v>35</v>
      </c>
      <c r="C46" s="146"/>
      <c r="D46" s="147"/>
      <c r="E46" s="97"/>
      <c r="F46" s="148"/>
      <c r="G46" s="149"/>
      <c r="H46" s="98"/>
      <c r="I46" s="29"/>
      <c r="J46" s="29"/>
      <c r="K46" s="65"/>
      <c r="L46" s="65"/>
      <c r="M46" s="47"/>
      <c r="N46" s="47"/>
      <c r="O46" s="48"/>
    </row>
    <row r="47" spans="1:15" ht="25.5" customHeight="1" x14ac:dyDescent="0.2">
      <c r="A47" s="196"/>
      <c r="B47" s="212" t="s">
        <v>96</v>
      </c>
      <c r="C47" s="212"/>
      <c r="D47" s="212"/>
      <c r="E47" s="213">
        <f>IF(SUM(E12:E46)=0,"",SUM(E12:E46))</f>
        <v>1</v>
      </c>
      <c r="F47" s="196"/>
      <c r="G47" s="196"/>
      <c r="H47" s="193">
        <f>IF(SUM(H12:H46)=0,"",SUM(H12:H46))</f>
        <v>1</v>
      </c>
      <c r="I47" s="214" t="s">
        <v>97</v>
      </c>
      <c r="J47" s="196"/>
      <c r="K47" s="215"/>
      <c r="L47" s="65"/>
      <c r="M47" s="47"/>
      <c r="N47" s="47"/>
      <c r="O47" s="48"/>
    </row>
    <row r="48" spans="1:15" s="46" customFormat="1" ht="14.1" customHeight="1" x14ac:dyDescent="0.2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116"/>
      <c r="M48" s="47"/>
      <c r="N48" s="47"/>
      <c r="O48" s="48"/>
    </row>
    <row r="49" spans="2:1024" s="117" customFormat="1" ht="19.899999999999999" customHeight="1" x14ac:dyDescent="0.2">
      <c r="B49" s="150" t="s">
        <v>61</v>
      </c>
      <c r="C49" s="150"/>
      <c r="D49" s="119"/>
      <c r="E49" s="119"/>
      <c r="F49" s="119"/>
      <c r="G49" s="119"/>
      <c r="H49" s="119"/>
      <c r="I49" s="119"/>
      <c r="J49" s="119"/>
      <c r="K49" s="118"/>
      <c r="L49" s="119"/>
      <c r="N49" s="120"/>
      <c r="O49" s="121"/>
      <c r="AMG49" s="46"/>
      <c r="AMH49" s="46"/>
      <c r="AMI49" s="46"/>
      <c r="AMJ49" s="46"/>
    </row>
    <row r="50" spans="2:1024" s="46" customFormat="1" ht="56.65" customHeight="1" x14ac:dyDescent="0.25">
      <c r="B50" s="122" t="s">
        <v>62</v>
      </c>
      <c r="C50" s="151"/>
      <c r="D50" s="152" t="s">
        <v>63</v>
      </c>
      <c r="E50" s="28"/>
      <c r="F50" s="28"/>
      <c r="G50" s="28"/>
      <c r="H50" s="28"/>
      <c r="I50" s="28"/>
      <c r="J50" s="153"/>
      <c r="N50" s="47"/>
      <c r="O50" s="48"/>
    </row>
    <row r="1048576" ht="12.95" customHeight="1" x14ac:dyDescent="0.2"/>
  </sheetData>
  <sheetProtection algorithmName="SHA-512" hashValue="ZRWlOz8Hlq62hjx+8TMAu+8y89iZhIrZb8/st3V+QDgmucHp6rQCtiReJh/dxvJi1YY/YCCCgbJSNBvzsjBGGQ==" saltValue="1bPt5B9vfomnN9vyDVqAMw==" spinCount="100000" sheet="1" objects="1" scenarios="1"/>
  <mergeCells count="53">
    <mergeCell ref="E50:I50"/>
    <mergeCell ref="I44:J44"/>
    <mergeCell ref="I45:J45"/>
    <mergeCell ref="I46:J46"/>
    <mergeCell ref="B47:D47"/>
    <mergeCell ref="A48:K48"/>
    <mergeCell ref="I39:J39"/>
    <mergeCell ref="I40:J40"/>
    <mergeCell ref="I41:J41"/>
    <mergeCell ref="I42:J42"/>
    <mergeCell ref="I43:J4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I10:J10"/>
    <mergeCell ref="M10:R10"/>
    <mergeCell ref="I11:J11"/>
    <mergeCell ref="I12:J12"/>
    <mergeCell ref="I13:J13"/>
    <mergeCell ref="B1:H1"/>
    <mergeCell ref="J1:K1"/>
    <mergeCell ref="M1:R9"/>
    <mergeCell ref="A3:K3"/>
    <mergeCell ref="B4:H4"/>
    <mergeCell ref="C5:I5"/>
    <mergeCell ref="C6:I6"/>
    <mergeCell ref="B7:C7"/>
    <mergeCell ref="F7:H7"/>
    <mergeCell ref="I7:J7"/>
    <mergeCell ref="D9:F9"/>
    <mergeCell ref="G9:H9"/>
  </mergeCells>
  <conditionalFormatting sqref="J12:J46">
    <cfRule type="cellIs" dxfId="1" priority="2" operator="between">
      <formula>0.8</formula>
      <formula>1</formula>
    </cfRule>
    <cfRule type="cellIs" dxfId="0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1" firstPageNumber="0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K22"/>
  <sheetViews>
    <sheetView tabSelected="1" zoomScale="70" zoomScaleNormal="70" workbookViewId="0">
      <selection activeCell="O15" sqref="O15"/>
    </sheetView>
  </sheetViews>
  <sheetFormatPr baseColWidth="10" defaultColWidth="9.140625" defaultRowHeight="12.75" x14ac:dyDescent="0.2"/>
  <cols>
    <col min="1" max="1" width="2.5703125" style="65"/>
    <col min="2" max="2" width="8.85546875" style="65"/>
    <col min="3" max="3" width="17.140625" style="65"/>
    <col min="4" max="16" width="17.85546875" style="65"/>
    <col min="17" max="18" width="2.5703125" style="65"/>
    <col min="19" max="1025" width="11.5703125" style="65"/>
  </cols>
  <sheetData>
    <row r="1" spans="1:17" ht="33.950000000000003" customHeight="1" x14ac:dyDescent="0.2">
      <c r="B1" s="27"/>
      <c r="C1" s="27"/>
      <c r="D1" s="27"/>
      <c r="E1" s="27"/>
      <c r="F1" s="27"/>
      <c r="G1" s="27"/>
      <c r="H1" s="154"/>
      <c r="I1" s="154"/>
      <c r="J1" s="154"/>
      <c r="K1" s="154"/>
      <c r="L1" s="154"/>
      <c r="M1" s="154"/>
      <c r="N1" s="154"/>
      <c r="O1" s="12" t="s">
        <v>0</v>
      </c>
      <c r="P1" s="12"/>
      <c r="Q1" s="12"/>
    </row>
    <row r="2" spans="1:17" ht="5.65" customHeight="1" x14ac:dyDescent="0.2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2.8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9.899999999999999" customHeight="1" x14ac:dyDescent="0.25">
      <c r="B4" s="9" t="s">
        <v>3</v>
      </c>
      <c r="C4" s="9"/>
      <c r="D4" s="9"/>
      <c r="E4" s="9"/>
      <c r="F4" s="9"/>
      <c r="G4" s="9"/>
      <c r="H4" s="9"/>
      <c r="I4" s="9"/>
      <c r="J4" s="155"/>
      <c r="K4" s="155"/>
      <c r="L4" s="56"/>
      <c r="M4" s="56"/>
      <c r="N4" s="57"/>
      <c r="O4" s="57"/>
      <c r="P4" s="57"/>
      <c r="Q4" s="156"/>
    </row>
    <row r="5" spans="1:17" ht="28.35" customHeight="1" x14ac:dyDescent="0.2">
      <c r="B5" s="60" t="s">
        <v>4</v>
      </c>
      <c r="C5" s="211" t="str">
        <f>Januar!C5</f>
        <v>Mustermann</v>
      </c>
      <c r="D5" s="211"/>
      <c r="E5" s="211"/>
      <c r="F5" s="211"/>
      <c r="G5" s="211"/>
      <c r="H5" s="211"/>
      <c r="I5" s="211"/>
      <c r="J5" s="211"/>
      <c r="K5" s="157"/>
      <c r="L5" s="128"/>
      <c r="M5" s="61"/>
      <c r="N5" s="25"/>
      <c r="O5" s="25"/>
      <c r="P5" s="25"/>
      <c r="Q5" s="158"/>
    </row>
    <row r="6" spans="1:17" ht="28.35" customHeight="1" x14ac:dyDescent="0.2">
      <c r="B6" s="60" t="s">
        <v>6</v>
      </c>
      <c r="C6" s="211" t="str">
        <f>Januar!C6</f>
        <v>Musterfirma</v>
      </c>
      <c r="D6" s="211"/>
      <c r="E6" s="211"/>
      <c r="F6" s="211"/>
      <c r="G6" s="211"/>
      <c r="H6" s="211"/>
      <c r="I6" s="211"/>
      <c r="J6" s="211"/>
      <c r="K6" s="159"/>
      <c r="L6" s="129"/>
      <c r="M6" s="64"/>
      <c r="N6" s="25"/>
      <c r="O6" s="25"/>
      <c r="P6" s="25"/>
    </row>
    <row r="7" spans="1:17" ht="28.35" customHeight="1" x14ac:dyDescent="0.4">
      <c r="B7" s="7" t="s">
        <v>78</v>
      </c>
      <c r="C7" s="7"/>
      <c r="D7" s="210">
        <f>Januar!F7</f>
        <v>2016</v>
      </c>
      <c r="E7" s="160"/>
      <c r="F7" s="66"/>
      <c r="G7" s="161"/>
      <c r="H7" s="162"/>
      <c r="I7" s="163"/>
      <c r="J7" s="68"/>
      <c r="K7" s="68"/>
      <c r="L7" s="68"/>
      <c r="M7" s="164"/>
      <c r="N7" s="24" t="s">
        <v>10</v>
      </c>
      <c r="O7" s="24"/>
      <c r="P7" s="24"/>
      <c r="Q7" s="75"/>
    </row>
    <row r="8" spans="1:17" ht="15" x14ac:dyDescent="0.2">
      <c r="D8" s="165"/>
      <c r="E8" s="165"/>
      <c r="F8" s="166"/>
      <c r="J8" s="167"/>
      <c r="K8" s="167"/>
      <c r="L8" s="168"/>
    </row>
    <row r="10" spans="1:17" ht="25.5" customHeight="1" x14ac:dyDescent="0.2">
      <c r="B10" s="23" t="s">
        <v>98</v>
      </c>
      <c r="C10" s="23"/>
      <c r="D10" s="169" t="s">
        <v>99</v>
      </c>
      <c r="E10" s="170" t="s">
        <v>100</v>
      </c>
      <c r="F10" s="169" t="s">
        <v>101</v>
      </c>
      <c r="G10" s="169" t="s">
        <v>102</v>
      </c>
      <c r="H10" s="169" t="s">
        <v>103</v>
      </c>
      <c r="I10" s="170" t="s">
        <v>104</v>
      </c>
      <c r="J10" s="169" t="s">
        <v>105</v>
      </c>
      <c r="K10" s="170" t="s">
        <v>106</v>
      </c>
      <c r="L10" s="170" t="s">
        <v>107</v>
      </c>
      <c r="M10" s="170" t="s">
        <v>108</v>
      </c>
      <c r="N10" s="170" t="s">
        <v>109</v>
      </c>
      <c r="O10" s="171" t="s">
        <v>110</v>
      </c>
      <c r="P10" s="172" t="s">
        <v>111</v>
      </c>
    </row>
    <row r="11" spans="1:17" ht="25.5" customHeight="1" x14ac:dyDescent="0.2">
      <c r="B11" s="22" t="str">
        <f>Januar!C10</f>
        <v>Gülle</v>
      </c>
      <c r="C11" s="22"/>
      <c r="D11" s="220">
        <f>Januar!C43</f>
        <v>2</v>
      </c>
      <c r="E11" s="220">
        <f>Februar!C41</f>
        <v>3</v>
      </c>
      <c r="F11" s="220">
        <f>März!C43</f>
        <v>4</v>
      </c>
      <c r="G11" s="220">
        <f>April!C42</f>
        <v>5</v>
      </c>
      <c r="H11" s="220">
        <f>Mai!C43</f>
        <v>6</v>
      </c>
      <c r="I11" s="220">
        <f>Juni!C42</f>
        <v>7</v>
      </c>
      <c r="J11" s="220">
        <f>Juli!C43</f>
        <v>8</v>
      </c>
      <c r="K11" s="220">
        <f>August!C43</f>
        <v>9</v>
      </c>
      <c r="L11" s="220">
        <f>September!C42</f>
        <v>10</v>
      </c>
      <c r="M11" s="220">
        <f>Oktober!C43</f>
        <v>11</v>
      </c>
      <c r="N11" s="220">
        <f>November!C42</f>
        <v>12</v>
      </c>
      <c r="O11" s="221">
        <f>Dezember!C43</f>
        <v>13</v>
      </c>
      <c r="P11" s="221">
        <f>SUM(D11:O11)</f>
        <v>90</v>
      </c>
    </row>
    <row r="12" spans="1:17" ht="25.5" customHeight="1" x14ac:dyDescent="0.2">
      <c r="B12" s="22" t="str">
        <f>Januar!D10</f>
        <v>Mist</v>
      </c>
      <c r="C12" s="22"/>
      <c r="D12" s="220">
        <f>Januar!D43</f>
        <v>4</v>
      </c>
      <c r="E12" s="220">
        <f>Februar!D41</f>
        <v>5</v>
      </c>
      <c r="F12" s="220">
        <f>März!D43</f>
        <v>6</v>
      </c>
      <c r="G12" s="220">
        <f>April!D42</f>
        <v>7</v>
      </c>
      <c r="H12" s="220">
        <f>Mai!D43</f>
        <v>8</v>
      </c>
      <c r="I12" s="220">
        <f>Juni!D42</f>
        <v>9</v>
      </c>
      <c r="J12" s="220">
        <f>Juli!D43</f>
        <v>10</v>
      </c>
      <c r="K12" s="220">
        <f>August!D43</f>
        <v>11</v>
      </c>
      <c r="L12" s="220">
        <f>September!D42</f>
        <v>12</v>
      </c>
      <c r="M12" s="220">
        <f>Oktober!D43</f>
        <v>13</v>
      </c>
      <c r="N12" s="220">
        <f>November!D42</f>
        <v>14</v>
      </c>
      <c r="O12" s="221">
        <f>Dezember!D43</f>
        <v>15</v>
      </c>
      <c r="P12" s="222">
        <f>SUM(D12:O12)</f>
        <v>114</v>
      </c>
    </row>
    <row r="13" spans="1:17" ht="25.5" customHeight="1" x14ac:dyDescent="0.2">
      <c r="B13" s="21" t="s">
        <v>112</v>
      </c>
      <c r="C13" s="21"/>
      <c r="D13" s="223">
        <f>Januar!G43</f>
        <v>6</v>
      </c>
      <c r="E13" s="223">
        <f>Februar!G41</f>
        <v>8</v>
      </c>
      <c r="F13" s="223">
        <f>März!G43</f>
        <v>10</v>
      </c>
      <c r="G13" s="223">
        <f>April!G42</f>
        <v>12</v>
      </c>
      <c r="H13" s="223">
        <f>Mai!G43</f>
        <v>14</v>
      </c>
      <c r="I13" s="223">
        <f>Juni!G42</f>
        <v>16</v>
      </c>
      <c r="J13" s="223">
        <f>Juli!G43</f>
        <v>18</v>
      </c>
      <c r="K13" s="223">
        <f>August!G43</f>
        <v>20</v>
      </c>
      <c r="L13" s="223">
        <f>September!G42</f>
        <v>22</v>
      </c>
      <c r="M13" s="223">
        <f>Oktober!G43</f>
        <v>24</v>
      </c>
      <c r="N13" s="223">
        <f>November!G42</f>
        <v>26</v>
      </c>
      <c r="O13" s="224">
        <f>Dezember!G43</f>
        <v>28</v>
      </c>
      <c r="P13" s="225">
        <f>SUM(D13:O13)</f>
        <v>204</v>
      </c>
    </row>
    <row r="14" spans="1:17" ht="14.1" customHeight="1" x14ac:dyDescent="0.2">
      <c r="B14" s="20"/>
      <c r="C14" s="20"/>
      <c r="D14" s="174"/>
      <c r="E14" s="175"/>
      <c r="F14" s="174"/>
      <c r="G14" s="174"/>
      <c r="H14" s="175"/>
      <c r="I14" s="174"/>
      <c r="J14" s="174"/>
      <c r="K14" s="174"/>
      <c r="L14" s="174"/>
      <c r="M14" s="175"/>
      <c r="N14" s="174"/>
      <c r="O14" s="174"/>
      <c r="P14" s="176"/>
    </row>
    <row r="15" spans="1:17" ht="25.5" customHeight="1" x14ac:dyDescent="0.2">
      <c r="B15" s="19" t="s">
        <v>113</v>
      </c>
      <c r="C15" s="19"/>
      <c r="D15" s="226">
        <f>Januar!H42</f>
        <v>55000</v>
      </c>
      <c r="E15" s="226">
        <f>IF(Februar!H40=0,Februar!H39,Februar!H40)</f>
        <v>110800</v>
      </c>
      <c r="F15" s="226">
        <f>März!H42</f>
        <v>166600</v>
      </c>
      <c r="G15" s="226">
        <f>April!H41</f>
        <v>222400</v>
      </c>
      <c r="H15" s="226">
        <f>Mai!H42</f>
        <v>278200</v>
      </c>
      <c r="I15" s="226">
        <f>Juni!H41</f>
        <v>334000</v>
      </c>
      <c r="J15" s="226">
        <f>Juli!H42</f>
        <v>389800</v>
      </c>
      <c r="K15" s="226">
        <f>August!H42</f>
        <v>445600</v>
      </c>
      <c r="L15" s="226">
        <f>September!H41</f>
        <v>501400</v>
      </c>
      <c r="M15" s="226">
        <f>Oktober!H42</f>
        <v>557200</v>
      </c>
      <c r="N15" s="226">
        <f>November!H41</f>
        <v>613000</v>
      </c>
      <c r="O15" s="226">
        <f>Dezember!H42</f>
        <v>668800</v>
      </c>
      <c r="P15" s="177"/>
    </row>
    <row r="16" spans="1:17" ht="14.1" customHeight="1" x14ac:dyDescent="0.2">
      <c r="B16" s="173"/>
      <c r="C16" s="17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80"/>
    </row>
    <row r="17" spans="1:27" ht="25.5" customHeight="1" x14ac:dyDescent="0.2">
      <c r="B17" s="19" t="s">
        <v>114</v>
      </c>
      <c r="C17" s="19"/>
      <c r="D17" s="226">
        <f>Januar!H43</f>
        <v>54000</v>
      </c>
      <c r="E17" s="226">
        <f>Februar!H41</f>
        <v>54000</v>
      </c>
      <c r="F17" s="226">
        <f>März!H43</f>
        <v>54000</v>
      </c>
      <c r="G17" s="226">
        <f>April!H42</f>
        <v>54000</v>
      </c>
      <c r="H17" s="226">
        <f>Mai!H43</f>
        <v>54000</v>
      </c>
      <c r="I17" s="226">
        <f>Juni!H42</f>
        <v>54000</v>
      </c>
      <c r="J17" s="226">
        <f>Juli!H43</f>
        <v>54000</v>
      </c>
      <c r="K17" s="226">
        <f>August!H43</f>
        <v>54000</v>
      </c>
      <c r="L17" s="226">
        <f>September!H42</f>
        <v>54000</v>
      </c>
      <c r="M17" s="226">
        <f>Oktober!H43</f>
        <v>54000</v>
      </c>
      <c r="N17" s="226">
        <f>November!H42</f>
        <v>54000</v>
      </c>
      <c r="O17" s="227">
        <f>Dezember!H43</f>
        <v>54000</v>
      </c>
      <c r="P17" s="228">
        <f>SUM(D17:O17)</f>
        <v>648000</v>
      </c>
      <c r="S17" s="18" t="s">
        <v>115</v>
      </c>
      <c r="T17" s="18"/>
      <c r="U17" s="18"/>
      <c r="V17" s="18"/>
      <c r="W17" s="18"/>
      <c r="X17" s="18"/>
      <c r="Y17" s="18"/>
      <c r="Z17" s="18"/>
      <c r="AA17" s="18"/>
    </row>
    <row r="18" spans="1:27" ht="14.1" customHeight="1" x14ac:dyDescent="0.2">
      <c r="B18" s="20"/>
      <c r="C18" s="20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81"/>
    </row>
    <row r="19" spans="1:27" ht="25.5" customHeight="1" x14ac:dyDescent="0.2">
      <c r="B19" s="17" t="s">
        <v>116</v>
      </c>
      <c r="C19" s="17"/>
      <c r="D19" s="182" t="s">
        <v>117</v>
      </c>
      <c r="E19" s="182" t="s">
        <v>117</v>
      </c>
      <c r="F19" s="182" t="s">
        <v>117</v>
      </c>
      <c r="G19" s="182" t="s">
        <v>117</v>
      </c>
      <c r="H19" s="182" t="s">
        <v>117</v>
      </c>
      <c r="I19" s="182" t="s">
        <v>117</v>
      </c>
      <c r="J19" s="182" t="s">
        <v>117</v>
      </c>
      <c r="K19" s="182" t="s">
        <v>117</v>
      </c>
      <c r="L19" s="182" t="s">
        <v>117</v>
      </c>
      <c r="M19" s="182" t="s">
        <v>117</v>
      </c>
      <c r="N19" s="182" t="s">
        <v>117</v>
      </c>
      <c r="O19" s="183" t="s">
        <v>117</v>
      </c>
      <c r="P19" s="228">
        <f>SUM(D19:O19)</f>
        <v>0</v>
      </c>
      <c r="S19" s="16" t="s">
        <v>118</v>
      </c>
      <c r="T19" s="16"/>
      <c r="U19" s="16"/>
      <c r="V19" s="16"/>
      <c r="W19" s="16"/>
      <c r="X19" s="16"/>
      <c r="Y19" s="16"/>
      <c r="Z19" s="16"/>
      <c r="AA19" s="16"/>
    </row>
    <row r="20" spans="1:27" ht="14.1" customHeight="1" x14ac:dyDescent="0.2">
      <c r="A20" s="112"/>
      <c r="B20" s="184"/>
      <c r="C20" s="184"/>
      <c r="D20" s="184"/>
      <c r="E20" s="185"/>
      <c r="F20" s="184"/>
      <c r="G20" s="184"/>
      <c r="H20" s="185"/>
      <c r="I20" s="184"/>
      <c r="J20" s="184"/>
      <c r="K20" s="184"/>
      <c r="L20" s="184"/>
      <c r="M20" s="185"/>
      <c r="N20" s="184"/>
      <c r="O20" s="184"/>
      <c r="P20" s="184"/>
    </row>
    <row r="21" spans="1:27" s="119" customFormat="1" ht="28.35" customHeight="1" x14ac:dyDescent="0.2">
      <c r="A21" s="186"/>
      <c r="B21" s="15" t="s">
        <v>61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86"/>
    </row>
    <row r="22" spans="1:27" ht="56.65" customHeight="1" x14ac:dyDescent="0.25">
      <c r="A22" s="112"/>
      <c r="B22" s="122" t="s">
        <v>62</v>
      </c>
      <c r="C22" s="187"/>
      <c r="D22" s="188"/>
      <c r="E22" s="123" t="s">
        <v>63</v>
      </c>
      <c r="F22" s="14"/>
      <c r="G22" s="14"/>
      <c r="H22" s="14"/>
      <c r="I22" s="14"/>
      <c r="J22" s="14"/>
      <c r="K22" s="14"/>
      <c r="L22" s="112"/>
      <c r="M22" s="112"/>
      <c r="N22" s="112"/>
      <c r="O22" s="112"/>
      <c r="P22" s="112"/>
    </row>
  </sheetData>
  <sheetProtection algorithmName="SHA-512" hashValue="XOMVFK5a5POWIcYKggTpDwa/1gsp1inUfpUcuXYHJUmXUPIBlZw43Ox+GSy9og6nPHj0sb86alqnayxfOpS6aQ==" saltValue="r9RUwzc8pIfeGLkJRYzmCw==" spinCount="100000" sheet="1" objects="1" scenarios="1"/>
  <mergeCells count="22">
    <mergeCell ref="B18:C18"/>
    <mergeCell ref="B19:C19"/>
    <mergeCell ref="S19:AA19"/>
    <mergeCell ref="B21:O21"/>
    <mergeCell ref="F22:K22"/>
    <mergeCell ref="B13:C13"/>
    <mergeCell ref="B14:C14"/>
    <mergeCell ref="B15:C15"/>
    <mergeCell ref="B17:C17"/>
    <mergeCell ref="S17:AA17"/>
    <mergeCell ref="B7:C7"/>
    <mergeCell ref="N7:P7"/>
    <mergeCell ref="B10:C10"/>
    <mergeCell ref="B11:C11"/>
    <mergeCell ref="B12:C12"/>
    <mergeCell ref="B1:G1"/>
    <mergeCell ref="O1:Q1"/>
    <mergeCell ref="A3:Q3"/>
    <mergeCell ref="B4:I4"/>
    <mergeCell ref="C5:J5"/>
    <mergeCell ref="N5:P6"/>
    <mergeCell ref="C6:J6"/>
  </mergeCells>
  <pageMargins left="0.39370078740157483" right="0.39370078740157483" top="0.59055118110236227" bottom="0.39370078740157483" header="0.59055118110236227" footer="0.39370078740157483"/>
  <pageSetup paperSize="9" scale="54" firstPageNumber="0" fitToHeight="4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48576"/>
  <sheetViews>
    <sheetView zoomScale="52" zoomScaleNormal="52" workbookViewId="0">
      <selection activeCell="G13" sqref="G13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64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0" si="0">IF(SUM(C12:D12)=0,"",SUM(C12:D12))</f>
        <v>3</v>
      </c>
      <c r="H12" s="99">
        <v>56800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2</v>
      </c>
      <c r="D13" s="101">
        <v>3</v>
      </c>
      <c r="E13" s="100">
        <v>50</v>
      </c>
      <c r="F13" s="101"/>
      <c r="G13" s="191">
        <f t="shared" si="0"/>
        <v>5</v>
      </c>
      <c r="H13" s="102">
        <v>58600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>
        <v>110800</v>
      </c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125"/>
      <c r="D40" s="126"/>
      <c r="E40" s="125"/>
      <c r="F40" s="126"/>
      <c r="G40" s="208" t="str">
        <f t="shared" si="0"/>
        <v/>
      </c>
      <c r="H40" s="127"/>
      <c r="I40" s="39"/>
      <c r="J40" s="39"/>
      <c r="K40" s="65"/>
      <c r="L40" s="65"/>
      <c r="M40" s="47"/>
      <c r="N40" s="47"/>
      <c r="O40" s="48"/>
    </row>
    <row r="41" spans="1:1024" ht="25.5" customHeight="1" x14ac:dyDescent="0.2">
      <c r="B41" s="192" t="s">
        <v>57</v>
      </c>
      <c r="C41" s="193">
        <f>IF(SUM(C12:C40)=0,"",SUM(C12:C40))</f>
        <v>3</v>
      </c>
      <c r="D41" s="194">
        <f>IF(SUM(D12:D40)=0,"",SUM(D12:D40))</f>
        <v>5</v>
      </c>
      <c r="E41" s="195"/>
      <c r="F41" s="196"/>
      <c r="G41" s="197">
        <f>IF(SUM(G12:G40)=0,"",SUM(G12:G40))</f>
        <v>8</v>
      </c>
      <c r="H41" s="198">
        <f>IF(H40=0,SUM(H39-H12),SUM(H40-H12))</f>
        <v>54000</v>
      </c>
      <c r="I41" s="199"/>
      <c r="J41" s="200"/>
      <c r="K41" s="65"/>
      <c r="L41" s="65"/>
      <c r="M41" s="47"/>
      <c r="N41" s="47"/>
      <c r="O41" s="48"/>
    </row>
    <row r="42" spans="1:1024" s="115" customFormat="1" ht="33.950000000000003" customHeight="1" x14ac:dyDescent="0.2">
      <c r="A42" s="46"/>
      <c r="B42" s="196"/>
      <c r="C42" s="196"/>
      <c r="D42" s="196"/>
      <c r="E42" s="201"/>
      <c r="F42" s="202"/>
      <c r="G42" s="203" t="s">
        <v>58</v>
      </c>
      <c r="H42" s="204" t="s">
        <v>59</v>
      </c>
      <c r="I42" s="204"/>
      <c r="J42" s="205"/>
      <c r="K42" s="113"/>
      <c r="L42" s="113"/>
      <c r="M42" s="114"/>
      <c r="N42" s="114"/>
      <c r="O42" s="114"/>
      <c r="AMG42" s="46"/>
      <c r="AMH42" s="46"/>
      <c r="AMI42" s="46"/>
      <c r="AMJ42" s="46"/>
    </row>
    <row r="43" spans="1:1024" s="46" customFormat="1" ht="14.1" customHeight="1" x14ac:dyDescent="0.2">
      <c r="A43" s="11"/>
      <c r="B43" s="11"/>
      <c r="C43" s="11"/>
      <c r="D43" s="11"/>
      <c r="E43" s="11"/>
      <c r="F43" s="11"/>
      <c r="G43" s="11" t="s">
        <v>60</v>
      </c>
      <c r="H43" s="11"/>
      <c r="I43" s="11"/>
      <c r="J43" s="11"/>
      <c r="K43" s="11"/>
      <c r="L43" s="116"/>
      <c r="M43" s="47"/>
      <c r="N43" s="47"/>
      <c r="O43" s="48"/>
    </row>
    <row r="44" spans="1:1024" s="117" customFormat="1" ht="19.899999999999999" customHeight="1" x14ac:dyDescent="0.2">
      <c r="B44" s="43" t="s">
        <v>61</v>
      </c>
      <c r="C44" s="43"/>
      <c r="D44" s="43"/>
      <c r="E44" s="43"/>
      <c r="F44" s="43"/>
      <c r="G44" s="43"/>
      <c r="H44" s="43"/>
      <c r="I44" s="43"/>
      <c r="J44" s="43"/>
      <c r="K44" s="118"/>
      <c r="L44" s="119"/>
      <c r="N44" s="120"/>
      <c r="O44" s="121"/>
      <c r="AMG44" s="46"/>
      <c r="AMH44" s="46"/>
      <c r="AMI44" s="46"/>
      <c r="AMJ44" s="46"/>
    </row>
    <row r="45" spans="1:1024" s="46" customFormat="1" ht="56.65" customHeight="1" x14ac:dyDescent="0.25">
      <c r="B45" s="122" t="s">
        <v>62</v>
      </c>
      <c r="C45" s="42"/>
      <c r="D45" s="42"/>
      <c r="E45" s="41" t="s">
        <v>63</v>
      </c>
      <c r="F45" s="41"/>
      <c r="G45" s="40"/>
      <c r="H45" s="40"/>
      <c r="I45" s="40"/>
      <c r="J45" s="112"/>
      <c r="N45" s="47"/>
      <c r="O45" s="48"/>
    </row>
    <row r="1048573" ht="12.95" customHeight="1" x14ac:dyDescent="0.2"/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V4ZlffG4NOVKm9IGQkf2bwwdHa+MXfneQcu5HPubgn8DhG7bw7qiVO8OHFuozcAIGTLwKAr62EkHluw9ZnmpWQ==" saltValue="mTGPXiwaApdi+6Eo3oHSQA==" spinCount="100000" sheet="1" objects="1" scenarios="1"/>
  <mergeCells count="49">
    <mergeCell ref="I39:J39"/>
    <mergeCell ref="I40:J40"/>
    <mergeCell ref="A43:K43"/>
    <mergeCell ref="B44:J44"/>
    <mergeCell ref="C45:D45"/>
    <mergeCell ref="E45:F45"/>
    <mergeCell ref="G45:I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1">
    <cfRule type="cellIs" dxfId="23" priority="2" operator="between">
      <formula>0.8</formula>
      <formula>1</formula>
    </cfRule>
    <cfRule type="cellIs" dxfId="2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048576"/>
  <sheetViews>
    <sheetView topLeftCell="A9" zoomScale="52" zoomScaleNormal="52" workbookViewId="0">
      <selection activeCell="G12" sqref="G12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65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112600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3</v>
      </c>
      <c r="D13" s="101">
        <v>4</v>
      </c>
      <c r="E13" s="100">
        <v>50</v>
      </c>
      <c r="F13" s="101"/>
      <c r="G13" s="191">
        <f t="shared" si="0"/>
        <v>7</v>
      </c>
      <c r="H13" s="102">
        <v>114400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166600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A43" s="196"/>
      <c r="B43" s="192" t="s">
        <v>57</v>
      </c>
      <c r="C43" s="193">
        <f>IF(SUM(C12:C42)=0,"",SUM(C12:C42))</f>
        <v>4</v>
      </c>
      <c r="D43" s="194">
        <f>IF(SUM(D12:D42)=0,"",SUM(D12:D42))</f>
        <v>6</v>
      </c>
      <c r="E43" s="195"/>
      <c r="F43" s="196"/>
      <c r="G43" s="197">
        <f>IF(SUM(G12:G42)=0,"",SUM(G12:G42))</f>
        <v>10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19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42+0QfNF3ezyQnuxInzKpeoBxLgJY+hEZks7lBf3hn3mC7w1ojdaetpUTQwEbvqqmlcvx4V+raz/lK4fZSPxtg==" saltValue="UWSL3OiaR8AicLOxaYRKVQ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21" priority="2" operator="between">
      <formula>0.8</formula>
      <formula>1</formula>
    </cfRule>
    <cfRule type="cellIs" dxfId="20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1048576"/>
  <sheetViews>
    <sheetView topLeftCell="A5" zoomScale="52" zoomScaleNormal="52" workbookViewId="0">
      <selection activeCell="B42" activeCellId="3" sqref="C5:I6 F7:H7 G12:G41 B42:J43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66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1" si="0">IF(SUM(C12:D12)=0,"",SUM(C12:D12))</f>
        <v>3</v>
      </c>
      <c r="H12" s="99">
        <v>168400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4</v>
      </c>
      <c r="D13" s="101">
        <v>5</v>
      </c>
      <c r="E13" s="100">
        <v>50</v>
      </c>
      <c r="F13" s="101"/>
      <c r="G13" s="191">
        <f t="shared" si="0"/>
        <v>9</v>
      </c>
      <c r="H13" s="102">
        <v>170200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>
        <v>222400</v>
      </c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92" t="s">
        <v>57</v>
      </c>
      <c r="C42" s="193">
        <f>IF(SUM(C12:C41)=0,"",SUM(C12:C41))</f>
        <v>5</v>
      </c>
      <c r="D42" s="194">
        <f>IF(SUM(D12:D41)=0,"",SUM(D12:D41))</f>
        <v>7</v>
      </c>
      <c r="E42" s="195"/>
      <c r="F42" s="196"/>
      <c r="G42" s="197">
        <f>IF(SUM(G12:G41)=0,"",SUM(G12:G41))</f>
        <v>12</v>
      </c>
      <c r="H42" s="198">
        <f>IF(SUM(H41-H12,H12,H41)=0,"",SUM(H41-H12))</f>
        <v>54000</v>
      </c>
      <c r="I42" s="199"/>
      <c r="J42" s="200"/>
      <c r="K42" s="65"/>
      <c r="L42" s="65"/>
      <c r="M42" s="47"/>
      <c r="N42" s="47"/>
      <c r="O42" s="48"/>
    </row>
    <row r="43" spans="1:1024" s="115" customFormat="1" ht="33.950000000000003" customHeight="1" x14ac:dyDescent="0.2">
      <c r="A43" s="46"/>
      <c r="B43" s="196"/>
      <c r="C43" s="196"/>
      <c r="D43" s="196"/>
      <c r="E43" s="201"/>
      <c r="F43" s="202"/>
      <c r="G43" s="203" t="s">
        <v>58</v>
      </c>
      <c r="H43" s="204" t="s">
        <v>59</v>
      </c>
      <c r="I43" s="204"/>
      <c r="J43" s="205"/>
      <c r="K43" s="113"/>
      <c r="L43" s="113"/>
      <c r="M43" s="114"/>
      <c r="N43" s="114"/>
      <c r="O43" s="114"/>
      <c r="AMG43" s="46"/>
      <c r="AMH43" s="46"/>
      <c r="AMI43" s="46"/>
      <c r="AMJ43" s="46"/>
    </row>
    <row r="44" spans="1:1024" s="46" customFormat="1" ht="14.1" customHeight="1" x14ac:dyDescent="0.2">
      <c r="A44" s="11"/>
      <c r="B44" s="11"/>
      <c r="C44" s="11"/>
      <c r="D44" s="11"/>
      <c r="E44" s="11"/>
      <c r="F44" s="11"/>
      <c r="G44" s="11" t="s">
        <v>60</v>
      </c>
      <c r="H44" s="11"/>
      <c r="I44" s="11"/>
      <c r="J44" s="11"/>
      <c r="K44" s="11"/>
      <c r="L44" s="116"/>
      <c r="M44" s="47"/>
      <c r="N44" s="47"/>
      <c r="O44" s="48"/>
    </row>
    <row r="45" spans="1:1024" s="117" customFormat="1" ht="19.899999999999999" customHeight="1" x14ac:dyDescent="0.2">
      <c r="B45" s="43" t="s">
        <v>61</v>
      </c>
      <c r="C45" s="43"/>
      <c r="D45" s="43"/>
      <c r="E45" s="43"/>
      <c r="F45" s="43"/>
      <c r="G45" s="43"/>
      <c r="H45" s="43"/>
      <c r="I45" s="43"/>
      <c r="J45" s="43"/>
      <c r="K45" s="118"/>
      <c r="L45" s="119"/>
      <c r="N45" s="120"/>
      <c r="O45" s="121"/>
      <c r="AMG45" s="46"/>
      <c r="AMH45" s="46"/>
      <c r="AMI45" s="46"/>
      <c r="AMJ45" s="46"/>
    </row>
    <row r="46" spans="1:1024" s="46" customFormat="1" ht="56.65" customHeight="1" x14ac:dyDescent="0.25">
      <c r="B46" s="122" t="s">
        <v>62</v>
      </c>
      <c r="C46" s="42"/>
      <c r="D46" s="42"/>
      <c r="E46" s="41" t="s">
        <v>63</v>
      </c>
      <c r="F46" s="41"/>
      <c r="G46" s="40"/>
      <c r="H46" s="40"/>
      <c r="I46" s="40"/>
      <c r="J46" s="112"/>
      <c r="N46" s="47"/>
      <c r="O46" s="48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NaM/sG684UHawgLyCN9Lvr5iKMLLmYf/zvXFBeyq+UMvo2OaEKqT6cDzSAWgkgvoPP+jfii9DI+A8Yjh0iJ9hg==" saltValue="spN7VUd5PeibQBQdZ0D9ag==" spinCount="100000" sheet="1" objects="1" scenarios="1"/>
  <mergeCells count="50">
    <mergeCell ref="C46:D46"/>
    <mergeCell ref="E46:F46"/>
    <mergeCell ref="G46:I46"/>
    <mergeCell ref="I39:J39"/>
    <mergeCell ref="I40:J40"/>
    <mergeCell ref="I41:J41"/>
    <mergeCell ref="A44:K44"/>
    <mergeCell ref="B45:J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2">
    <cfRule type="cellIs" dxfId="19" priority="2" operator="between">
      <formula>0.8</formula>
      <formula>1</formula>
    </cfRule>
    <cfRule type="cellIs" dxfId="18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1048576"/>
  <sheetViews>
    <sheetView topLeftCell="A8" zoomScale="52" zoomScaleNormal="52" workbookViewId="0">
      <selection activeCell="B43" activeCellId="3" sqref="C5:I6 F7:H7 G12:G42 B43:J44"/>
    </sheetView>
  </sheetViews>
  <sheetFormatPr baseColWidth="10" defaultColWidth="9.140625" defaultRowHeight="12.75" x14ac:dyDescent="0.2"/>
  <cols>
    <col min="1" max="1" width="2.5703125" style="46" customWidth="1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67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224200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5</v>
      </c>
      <c r="D13" s="101">
        <v>6</v>
      </c>
      <c r="E13" s="100">
        <v>50</v>
      </c>
      <c r="F13" s="101"/>
      <c r="G13" s="191">
        <f t="shared" si="0"/>
        <v>11</v>
      </c>
      <c r="H13" s="102">
        <v>226000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278200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6</v>
      </c>
      <c r="D43" s="194">
        <f>IF(SUM(D12:D42)=0,"",SUM(D12:D42))</f>
        <v>8</v>
      </c>
      <c r="E43" s="195"/>
      <c r="F43" s="196"/>
      <c r="G43" s="197">
        <f>IF(SUM(G12:G42)=0,"",SUM(G12:G42))</f>
        <v>14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xeopMIkKk9X8moHQJettLKKtsKV3veyj3QDWeH0Oh8W+8P+RBvgf/KVy8L2hCddC5MEs+HJbsfK/BkNbH6nv4g==" saltValue="7tBcWQh5mpWUbdRVLTKHrQ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17" priority="2" operator="between">
      <formula>0.8</formula>
      <formula>1</formula>
    </cfRule>
    <cfRule type="cellIs" dxfId="16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1048576"/>
  <sheetViews>
    <sheetView topLeftCell="A13" zoomScale="52" zoomScaleNormal="52" workbookViewId="0">
      <selection activeCell="B42" activeCellId="3" sqref="C5:I6 F7:H7 G12:G41 B42:J43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68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1" si="0">IF(SUM(C12:D12)=0,"",SUM(C12:D12))</f>
        <v>3</v>
      </c>
      <c r="H12" s="99">
        <v>280000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6</v>
      </c>
      <c r="D13" s="101">
        <v>7</v>
      </c>
      <c r="E13" s="100">
        <v>50</v>
      </c>
      <c r="F13" s="101"/>
      <c r="G13" s="191">
        <f t="shared" si="0"/>
        <v>13</v>
      </c>
      <c r="H13" s="102">
        <v>281800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>
        <v>334000</v>
      </c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92" t="s">
        <v>57</v>
      </c>
      <c r="C42" s="193">
        <f>IF(SUM(C12:C41)=0,"",SUM(C12:C41))</f>
        <v>7</v>
      </c>
      <c r="D42" s="194">
        <f>IF(SUM(D12:D41)=0,"",SUM(D12:D41))</f>
        <v>9</v>
      </c>
      <c r="E42" s="195"/>
      <c r="F42" s="196"/>
      <c r="G42" s="197">
        <f>IF(SUM(G12:G41)=0,"",SUM(G12:G41))</f>
        <v>16</v>
      </c>
      <c r="H42" s="198">
        <f>IF(SUM(H41-H12,H12,H41)=0,"",SUM(H41-H12))</f>
        <v>54000</v>
      </c>
      <c r="I42" s="199"/>
      <c r="J42" s="200"/>
      <c r="K42" s="65"/>
      <c r="L42" s="65"/>
      <c r="M42" s="47"/>
      <c r="N42" s="47"/>
      <c r="O42" s="48"/>
    </row>
    <row r="43" spans="1:1024" s="115" customFormat="1" ht="33.950000000000003" customHeight="1" x14ac:dyDescent="0.2">
      <c r="A43" s="46"/>
      <c r="B43" s="196"/>
      <c r="C43" s="196"/>
      <c r="D43" s="196"/>
      <c r="E43" s="201"/>
      <c r="F43" s="202"/>
      <c r="G43" s="203" t="s">
        <v>58</v>
      </c>
      <c r="H43" s="204" t="s">
        <v>59</v>
      </c>
      <c r="I43" s="204"/>
      <c r="J43" s="205"/>
      <c r="K43" s="113"/>
      <c r="L43" s="113"/>
      <c r="M43" s="114"/>
      <c r="N43" s="114"/>
      <c r="O43" s="114"/>
      <c r="AMG43" s="46"/>
      <c r="AMH43" s="46"/>
      <c r="AMI43" s="46"/>
      <c r="AMJ43" s="46"/>
    </row>
    <row r="44" spans="1:1024" s="46" customFormat="1" ht="14.1" customHeight="1" x14ac:dyDescent="0.2">
      <c r="A44" s="11"/>
      <c r="B44" s="11"/>
      <c r="C44" s="11"/>
      <c r="D44" s="11"/>
      <c r="E44" s="11"/>
      <c r="F44" s="11"/>
      <c r="G44" s="11" t="s">
        <v>60</v>
      </c>
      <c r="H44" s="11"/>
      <c r="I44" s="11"/>
      <c r="J44" s="11"/>
      <c r="K44" s="11"/>
      <c r="L44" s="116"/>
      <c r="M44" s="47"/>
      <c r="N44" s="47"/>
      <c r="O44" s="48"/>
    </row>
    <row r="45" spans="1:1024" s="117" customFormat="1" ht="19.899999999999999" customHeight="1" x14ac:dyDescent="0.2">
      <c r="B45" s="43" t="s">
        <v>61</v>
      </c>
      <c r="C45" s="43"/>
      <c r="D45" s="43"/>
      <c r="E45" s="43"/>
      <c r="F45" s="43"/>
      <c r="G45" s="43"/>
      <c r="H45" s="43"/>
      <c r="I45" s="43"/>
      <c r="J45" s="43"/>
      <c r="K45" s="118"/>
      <c r="L45" s="119"/>
      <c r="N45" s="120"/>
      <c r="O45" s="121"/>
      <c r="AMG45" s="46"/>
      <c r="AMH45" s="46"/>
      <c r="AMI45" s="46"/>
      <c r="AMJ45" s="46"/>
    </row>
    <row r="46" spans="1:1024" s="46" customFormat="1" ht="56.65" customHeight="1" x14ac:dyDescent="0.25">
      <c r="B46" s="122" t="s">
        <v>62</v>
      </c>
      <c r="C46" s="42"/>
      <c r="D46" s="42"/>
      <c r="E46" s="41" t="s">
        <v>63</v>
      </c>
      <c r="F46" s="41"/>
      <c r="G46" s="40"/>
      <c r="H46" s="40"/>
      <c r="I46" s="40"/>
      <c r="J46" s="112"/>
      <c r="N46" s="47"/>
      <c r="O46" s="48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8wk3BQrW4E5N7yWmvlYDFFB7ZtJbh+33sOF+g60iBcKzRzYTppeHQ7YWBXOrGXV5BhWWpRdeNCADTjkKjM/Ctw==" saltValue="/n7awM4kXIf9V38crXUnBQ==" spinCount="100000" sheet="1" objects="1" scenarios="1"/>
  <mergeCells count="50">
    <mergeCell ref="C46:D46"/>
    <mergeCell ref="E46:F46"/>
    <mergeCell ref="G46:I46"/>
    <mergeCell ref="I39:J39"/>
    <mergeCell ref="I40:J40"/>
    <mergeCell ref="I41:J41"/>
    <mergeCell ref="A44:K44"/>
    <mergeCell ref="B45:J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2">
    <cfRule type="cellIs" dxfId="15" priority="2" operator="between">
      <formula>0.8</formula>
      <formula>1</formula>
    </cfRule>
    <cfRule type="cellIs" dxfId="1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1048576"/>
  <sheetViews>
    <sheetView topLeftCell="A10" zoomScale="52" zoomScaleNormal="52" workbookViewId="0">
      <selection activeCell="G42" sqref="G42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9" t="str">
        <f>Januar!C5</f>
        <v>Mustermann</v>
      </c>
      <c r="D5" s="209"/>
      <c r="E5" s="209"/>
      <c r="F5" s="209"/>
      <c r="G5" s="209"/>
      <c r="H5" s="209"/>
      <c r="I5" s="209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69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335800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7</v>
      </c>
      <c r="D13" s="101">
        <v>8</v>
      </c>
      <c r="E13" s="100">
        <v>50</v>
      </c>
      <c r="F13" s="101"/>
      <c r="G13" s="191">
        <f t="shared" si="0"/>
        <v>15</v>
      </c>
      <c r="H13" s="102">
        <v>337600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389800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8</v>
      </c>
      <c r="D43" s="194">
        <f>IF(SUM(D12:D42)=0,"",SUM(D12:D42))</f>
        <v>10</v>
      </c>
      <c r="E43" s="195"/>
      <c r="F43" s="196"/>
      <c r="G43" s="197">
        <f>IF(SUM(G12:G42)=0,"",SUM(G12:G42))</f>
        <v>18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YIO1MXifwm0GdgG8+UCHChtwAV82ctbx0+UlY0vG86xvHG/0yOa/UXI59Dy64WaCZy9nrjbzMmL1V8d7tqAmmQ==" saltValue="yh+jck5APTkmyrnGsQu0yQ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13" priority="2" operator="between">
      <formula>0.8</formula>
      <formula>1</formula>
    </cfRule>
    <cfRule type="cellIs" dxfId="1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1048576"/>
  <sheetViews>
    <sheetView topLeftCell="A7" zoomScale="52" zoomScaleNormal="52" workbookViewId="0">
      <selection activeCell="B43" activeCellId="3" sqref="C5:I6 F7:H7 G12:G42 B43:J44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9" t="str">
        <f>Januar!C5</f>
        <v>Mustermann</v>
      </c>
      <c r="D5" s="209"/>
      <c r="E5" s="209"/>
      <c r="F5" s="209"/>
      <c r="G5" s="209"/>
      <c r="H5" s="209"/>
      <c r="I5" s="209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70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2" si="0">IF(SUM(C12:D12)=0,"",SUM(C12:D12))</f>
        <v>3</v>
      </c>
      <c r="H12" s="99">
        <v>391600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8</v>
      </c>
      <c r="D13" s="101">
        <v>9</v>
      </c>
      <c r="E13" s="100">
        <v>50</v>
      </c>
      <c r="F13" s="101"/>
      <c r="G13" s="191">
        <f t="shared" si="0"/>
        <v>17</v>
      </c>
      <c r="H13" s="102">
        <v>392400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/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07" t="s">
        <v>56</v>
      </c>
      <c r="C42" s="108"/>
      <c r="D42" s="109"/>
      <c r="E42" s="110"/>
      <c r="F42" s="111"/>
      <c r="G42" s="190" t="str">
        <f t="shared" si="0"/>
        <v/>
      </c>
      <c r="H42" s="99">
        <v>445600</v>
      </c>
      <c r="I42" s="44"/>
      <c r="J42" s="44"/>
      <c r="K42" s="65"/>
      <c r="L42" s="65"/>
      <c r="M42" s="47"/>
      <c r="N42" s="47"/>
      <c r="O42" s="48"/>
    </row>
    <row r="43" spans="1:1024" ht="25.5" customHeight="1" x14ac:dyDescent="0.2">
      <c r="B43" s="192" t="s">
        <v>57</v>
      </c>
      <c r="C43" s="193">
        <f>IF(SUM(C12:C42)=0,"",SUM(C12:C42))</f>
        <v>9</v>
      </c>
      <c r="D43" s="194">
        <f>IF(SUM(D12:D42)=0,"",SUM(D12:D42))</f>
        <v>11</v>
      </c>
      <c r="E43" s="195"/>
      <c r="F43" s="196"/>
      <c r="G43" s="197">
        <f>IF(SUM(G12:G42)=0,"",SUM(G12:G42))</f>
        <v>20</v>
      </c>
      <c r="H43" s="198">
        <f>IF(SUM(H42-H12,H12,H42)=0,"",SUM(H42-H12))</f>
        <v>54000</v>
      </c>
      <c r="I43" s="199"/>
      <c r="J43" s="200"/>
      <c r="K43" s="65"/>
      <c r="L43" s="65"/>
      <c r="M43" s="47"/>
      <c r="N43" s="47"/>
      <c r="O43" s="48"/>
    </row>
    <row r="44" spans="1:1024" s="115" customFormat="1" ht="33.950000000000003" customHeight="1" x14ac:dyDescent="0.2">
      <c r="A44" s="46"/>
      <c r="B44" s="196"/>
      <c r="C44" s="196"/>
      <c r="D44" s="196"/>
      <c r="E44" s="201"/>
      <c r="F44" s="202"/>
      <c r="G44" s="203" t="s">
        <v>58</v>
      </c>
      <c r="H44" s="204" t="s">
        <v>59</v>
      </c>
      <c r="I44" s="204"/>
      <c r="J44" s="205"/>
      <c r="K44" s="113"/>
      <c r="L44" s="113"/>
      <c r="M44" s="114"/>
      <c r="N44" s="114"/>
      <c r="O44" s="114"/>
      <c r="AMG44" s="46"/>
      <c r="AMH44" s="46"/>
      <c r="AMI44" s="46"/>
      <c r="AMJ44" s="46"/>
    </row>
    <row r="45" spans="1:1024" s="46" customFormat="1" ht="14.1" customHeight="1" x14ac:dyDescent="0.2">
      <c r="A45" s="11"/>
      <c r="B45" s="11"/>
      <c r="C45" s="11"/>
      <c r="D45" s="11"/>
      <c r="E45" s="11"/>
      <c r="F45" s="11"/>
      <c r="G45" s="11" t="s">
        <v>60</v>
      </c>
      <c r="H45" s="11"/>
      <c r="I45" s="11"/>
      <c r="J45" s="11"/>
      <c r="K45" s="11"/>
      <c r="L45" s="116"/>
      <c r="M45" s="47"/>
      <c r="N45" s="47"/>
      <c r="O45" s="48"/>
    </row>
    <row r="46" spans="1:1024" s="117" customFormat="1" ht="19.899999999999999" customHeight="1" x14ac:dyDescent="0.2">
      <c r="B46" s="43" t="s">
        <v>61</v>
      </c>
      <c r="C46" s="43"/>
      <c r="D46" s="43"/>
      <c r="E46" s="43"/>
      <c r="F46" s="43"/>
      <c r="G46" s="43"/>
      <c r="H46" s="43"/>
      <c r="I46" s="43"/>
      <c r="J46" s="43"/>
      <c r="K46" s="118"/>
      <c r="L46" s="119"/>
      <c r="N46" s="120"/>
      <c r="O46" s="121"/>
      <c r="AMG46" s="46"/>
      <c r="AMH46" s="46"/>
      <c r="AMI46" s="46"/>
      <c r="AMJ46" s="46"/>
    </row>
    <row r="47" spans="1:1024" s="46" customFormat="1" ht="56.65" customHeight="1" x14ac:dyDescent="0.25">
      <c r="B47" s="122" t="s">
        <v>62</v>
      </c>
      <c r="C47" s="42"/>
      <c r="D47" s="42"/>
      <c r="E47" s="41" t="s">
        <v>63</v>
      </c>
      <c r="F47" s="41"/>
      <c r="G47" s="40"/>
      <c r="H47" s="40"/>
      <c r="I47" s="40"/>
      <c r="J47" s="112"/>
      <c r="N47" s="47"/>
      <c r="O47" s="48"/>
    </row>
    <row r="1048575" ht="12.95" customHeight="1" x14ac:dyDescent="0.2"/>
    <row r="1048576" ht="12.95" customHeight="1" x14ac:dyDescent="0.2"/>
  </sheetData>
  <sheetProtection algorithmName="SHA-512" hashValue="C7BIVhTt2G2F5IRzdK1VEMGHHwRDq16Q6TZkiosjAoblruxez7oBXbTsRUb/Man9GbwudKfWnUQbMOWhSRwi7A==" saltValue="6qBNUQEXY9qu6ZaeQzmrlg==" spinCount="100000" sheet="1" objects="1" scenarios="1"/>
  <mergeCells count="51">
    <mergeCell ref="B46:J46"/>
    <mergeCell ref="C47:D47"/>
    <mergeCell ref="E47:F47"/>
    <mergeCell ref="G47:I47"/>
    <mergeCell ref="I39:J39"/>
    <mergeCell ref="I40:J40"/>
    <mergeCell ref="I41:J41"/>
    <mergeCell ref="I42:J42"/>
    <mergeCell ref="A45:K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3">
    <cfRule type="cellIs" dxfId="11" priority="2" operator="between">
      <formula>0.8</formula>
      <formula>1</formula>
    </cfRule>
    <cfRule type="cellIs" dxfId="10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1048576"/>
  <sheetViews>
    <sheetView zoomScale="52" zoomScaleNormal="52" workbookViewId="0">
      <selection activeCell="B42" activeCellId="3" sqref="C5:I6 F7:H7 G12:G42 B42:J43"/>
    </sheetView>
  </sheetViews>
  <sheetFormatPr baseColWidth="10" defaultColWidth="9.140625" defaultRowHeight="12.75" x14ac:dyDescent="0.2"/>
  <cols>
    <col min="1" max="1" width="2.5703125" style="46"/>
    <col min="2" max="2" width="8.140625" style="46"/>
    <col min="3" max="4" width="11" style="46"/>
    <col min="5" max="6" width="12.7109375" style="46"/>
    <col min="7" max="7" width="15.28515625" style="46"/>
    <col min="8" max="8" width="20.42578125" style="46"/>
    <col min="9" max="9" width="25.5703125" style="46"/>
    <col min="10" max="10" width="48.42578125" style="47"/>
    <col min="11" max="11" width="2.5703125" style="47"/>
    <col min="12" max="12" width="2.5703125" style="46"/>
    <col min="13" max="13" width="95.85546875" style="48"/>
    <col min="14" max="14" width="4.85546875" style="46"/>
    <col min="15" max="1025" width="11" style="46"/>
  </cols>
  <sheetData>
    <row r="1" spans="1:1024" ht="34.9" customHeight="1" x14ac:dyDescent="0.25">
      <c r="B1" s="13"/>
      <c r="C1" s="13"/>
      <c r="D1" s="13"/>
      <c r="E1" s="13"/>
      <c r="F1" s="13"/>
      <c r="G1" s="50"/>
      <c r="H1" s="12" t="s">
        <v>0</v>
      </c>
      <c r="I1" s="12"/>
      <c r="J1" s="12"/>
      <c r="K1" s="12"/>
      <c r="L1" s="50"/>
      <c r="M1" s="51" t="s">
        <v>1</v>
      </c>
      <c r="N1" s="52"/>
      <c r="O1" s="53"/>
      <c r="P1" s="54"/>
      <c r="Q1" s="55"/>
      <c r="R1" s="55"/>
      <c r="S1" s="55"/>
      <c r="T1" s="55"/>
      <c r="U1" s="55"/>
      <c r="V1" s="55"/>
    </row>
    <row r="2" spans="1:1024" ht="5.6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3"/>
      <c r="P2" s="54"/>
      <c r="Q2" s="55"/>
      <c r="R2" s="55"/>
      <c r="S2" s="55"/>
      <c r="T2" s="55"/>
      <c r="U2" s="55"/>
      <c r="V2" s="55"/>
    </row>
    <row r="3" spans="1:1024" s="46" customFormat="1" ht="2.8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0"/>
      <c r="M3" s="10" t="s">
        <v>2</v>
      </c>
      <c r="N3" s="10"/>
      <c r="O3" s="10"/>
      <c r="P3" s="54"/>
      <c r="Q3" s="55"/>
      <c r="R3" s="55"/>
      <c r="S3" s="55"/>
      <c r="T3" s="55"/>
      <c r="U3" s="55"/>
      <c r="V3" s="55"/>
    </row>
    <row r="4" spans="1:1024" ht="19.899999999999999" customHeight="1" x14ac:dyDescent="0.25">
      <c r="B4" s="9" t="s">
        <v>3</v>
      </c>
      <c r="C4" s="9"/>
      <c r="D4" s="9"/>
      <c r="E4" s="9"/>
      <c r="F4" s="9"/>
      <c r="G4" s="56"/>
      <c r="H4" s="56"/>
      <c r="I4" s="56"/>
      <c r="J4" s="57"/>
      <c r="K4" s="57"/>
      <c r="L4" s="58"/>
      <c r="M4" s="10"/>
      <c r="N4" s="10"/>
      <c r="O4" s="10"/>
      <c r="P4" s="54"/>
      <c r="Q4" s="55"/>
      <c r="R4" s="55"/>
      <c r="S4" s="55"/>
      <c r="T4" s="55"/>
      <c r="U4" s="55"/>
      <c r="V4" s="55"/>
    </row>
    <row r="5" spans="1:1024" ht="28.35" customHeight="1" x14ac:dyDescent="0.2">
      <c r="A5" s="59"/>
      <c r="B5" s="60" t="s">
        <v>4</v>
      </c>
      <c r="C5" s="206" t="str">
        <f>Januar!C5</f>
        <v>Mustermann</v>
      </c>
      <c r="D5" s="206"/>
      <c r="E5" s="206"/>
      <c r="F5" s="206"/>
      <c r="G5" s="206"/>
      <c r="H5" s="206"/>
      <c r="I5" s="206"/>
      <c r="J5" s="61"/>
      <c r="K5" s="62"/>
      <c r="L5" s="63"/>
      <c r="M5" s="10"/>
      <c r="N5" s="10"/>
      <c r="O5" s="10"/>
      <c r="P5" s="54"/>
      <c r="Q5" s="55"/>
      <c r="R5" s="55"/>
      <c r="S5" s="55"/>
      <c r="T5" s="55"/>
      <c r="U5" s="55"/>
      <c r="V5" s="55"/>
    </row>
    <row r="6" spans="1:1024" ht="28.35" customHeight="1" x14ac:dyDescent="0.25">
      <c r="A6" s="59"/>
      <c r="B6" s="60" t="s">
        <v>6</v>
      </c>
      <c r="C6" s="206" t="str">
        <f>Januar!C6</f>
        <v>Musterfirma</v>
      </c>
      <c r="D6" s="206"/>
      <c r="E6" s="206"/>
      <c r="F6" s="206"/>
      <c r="G6" s="206"/>
      <c r="H6" s="206"/>
      <c r="I6" s="206"/>
      <c r="J6" s="64"/>
      <c r="K6" s="64"/>
      <c r="L6" s="65"/>
      <c r="M6" s="51"/>
      <c r="N6" s="52"/>
      <c r="O6" s="53"/>
      <c r="P6" s="54"/>
      <c r="Q6" s="55"/>
      <c r="R6" s="55"/>
      <c r="S6" s="55"/>
      <c r="T6" s="55"/>
      <c r="U6" s="55"/>
      <c r="V6" s="55"/>
    </row>
    <row r="7" spans="1:1024" ht="28.35" customHeight="1" x14ac:dyDescent="0.4">
      <c r="A7" s="59"/>
      <c r="B7" s="7" t="s">
        <v>8</v>
      </c>
      <c r="C7" s="7"/>
      <c r="D7" s="7"/>
      <c r="E7" s="7"/>
      <c r="F7" s="207">
        <f>Januar!F7</f>
        <v>2016</v>
      </c>
      <c r="G7" s="189" t="s">
        <v>71</v>
      </c>
      <c r="H7" s="189"/>
      <c r="I7" s="68"/>
      <c r="J7" s="69" t="s">
        <v>10</v>
      </c>
      <c r="K7" s="70"/>
      <c r="L7" s="70"/>
      <c r="M7" s="51"/>
      <c r="N7" s="52"/>
      <c r="O7" s="53"/>
      <c r="P7" s="54"/>
      <c r="Q7" s="55"/>
      <c r="R7" s="55"/>
      <c r="S7" s="55"/>
      <c r="T7" s="55"/>
      <c r="U7" s="55"/>
      <c r="V7" s="55"/>
    </row>
    <row r="8" spans="1:1024" ht="14.1" customHeight="1" x14ac:dyDescent="0.25">
      <c r="B8" s="71"/>
      <c r="C8" s="72"/>
      <c r="D8" s="72"/>
      <c r="E8" s="72"/>
      <c r="F8" s="73"/>
      <c r="G8" s="74"/>
      <c r="H8" s="74"/>
      <c r="I8" s="74"/>
      <c r="J8" s="75"/>
      <c r="K8" s="70"/>
      <c r="L8" s="70"/>
      <c r="M8" s="51"/>
      <c r="N8" s="52"/>
      <c r="O8" s="53"/>
      <c r="P8" s="54"/>
      <c r="Q8" s="55"/>
      <c r="R8" s="55"/>
      <c r="S8" s="55"/>
      <c r="T8" s="55"/>
      <c r="U8" s="55"/>
      <c r="V8" s="55"/>
    </row>
    <row r="9" spans="1:1024" ht="28.35" customHeight="1" x14ac:dyDescent="0.2">
      <c r="B9" s="76"/>
      <c r="C9" s="6" t="s">
        <v>11</v>
      </c>
      <c r="D9" s="6"/>
      <c r="E9" s="5" t="s">
        <v>12</v>
      </c>
      <c r="F9" s="5"/>
      <c r="G9" s="4" t="s">
        <v>13</v>
      </c>
      <c r="H9" s="4"/>
      <c r="I9" s="77"/>
      <c r="J9" s="77"/>
      <c r="K9" s="65"/>
      <c r="L9" s="65"/>
      <c r="M9" s="51"/>
      <c r="N9" s="53"/>
      <c r="O9" s="53"/>
      <c r="P9" s="54"/>
      <c r="Q9" s="55"/>
      <c r="R9" s="55"/>
      <c r="S9" s="55"/>
      <c r="T9" s="55"/>
      <c r="U9" s="55"/>
      <c r="V9" s="55"/>
    </row>
    <row r="10" spans="1:1024" s="88" customFormat="1" ht="33.950000000000003" customHeight="1" x14ac:dyDescent="0.2">
      <c r="A10" s="46"/>
      <c r="B10" s="78"/>
      <c r="C10" s="79" t="s">
        <v>14</v>
      </c>
      <c r="D10" s="80" t="s">
        <v>15</v>
      </c>
      <c r="E10" s="81" t="str">
        <f>Januar!E10</f>
        <v>Fermenter-temperatur</v>
      </c>
      <c r="F10" s="124">
        <f>Januar!F10</f>
        <v>4</v>
      </c>
      <c r="G10" s="83" t="s">
        <v>17</v>
      </c>
      <c r="H10" s="84" t="s">
        <v>18</v>
      </c>
      <c r="I10" s="85"/>
      <c r="J10" s="46"/>
      <c r="K10" s="86"/>
      <c r="L10" s="86"/>
      <c r="M10" s="3" t="s">
        <v>19</v>
      </c>
      <c r="N10" s="3"/>
      <c r="O10" s="3"/>
      <c r="P10" s="3"/>
      <c r="Q10" s="87"/>
      <c r="R10" s="87"/>
      <c r="S10" s="87"/>
      <c r="T10" s="87"/>
      <c r="U10" s="87"/>
      <c r="V10" s="87"/>
      <c r="AMG10" s="46"/>
      <c r="AMH10" s="46"/>
      <c r="AMI10" s="46"/>
      <c r="AMJ10" s="46"/>
    </row>
    <row r="11" spans="1:1024" s="88" customFormat="1" ht="33.950000000000003" customHeight="1" x14ac:dyDescent="0.2">
      <c r="A11" s="46"/>
      <c r="B11" s="89" t="s">
        <v>20</v>
      </c>
      <c r="C11" s="90" t="s">
        <v>21</v>
      </c>
      <c r="D11" s="91" t="s">
        <v>21</v>
      </c>
      <c r="E11" s="90" t="str">
        <f>Januar!E11</f>
        <v>°C</v>
      </c>
      <c r="F11" s="91">
        <f>Januar!F11</f>
        <v>5</v>
      </c>
      <c r="G11" s="90" t="s">
        <v>21</v>
      </c>
      <c r="H11" s="91" t="s">
        <v>23</v>
      </c>
      <c r="I11" s="2" t="s">
        <v>24</v>
      </c>
      <c r="J11" s="2"/>
      <c r="K11" s="86"/>
      <c r="L11" s="86"/>
      <c r="M11" s="93"/>
      <c r="N11" s="93"/>
      <c r="O11" s="94"/>
      <c r="P11" s="95"/>
      <c r="Q11" s="87"/>
      <c r="R11" s="87"/>
      <c r="S11" s="87"/>
      <c r="T11" s="87"/>
      <c r="U11" s="87"/>
      <c r="V11" s="87"/>
      <c r="AMG11" s="46"/>
      <c r="AMH11" s="46"/>
      <c r="AMI11" s="46"/>
      <c r="AMJ11" s="46"/>
    </row>
    <row r="12" spans="1:1024" ht="25.5" customHeight="1" x14ac:dyDescent="0.2">
      <c r="B12" s="96" t="s">
        <v>25</v>
      </c>
      <c r="C12" s="97">
        <v>1</v>
      </c>
      <c r="D12" s="98">
        <v>2</v>
      </c>
      <c r="E12" s="97">
        <v>51</v>
      </c>
      <c r="F12" s="98"/>
      <c r="G12" s="190">
        <f t="shared" ref="G12:G41" si="0">IF(SUM(C12:D12)=0,"",SUM(C12:D12))</f>
        <v>3</v>
      </c>
      <c r="H12" s="99">
        <v>447400</v>
      </c>
      <c r="I12" s="1"/>
      <c r="J12" s="1"/>
      <c r="K12" s="65"/>
      <c r="L12" s="65"/>
      <c r="M12" s="3" t="s">
        <v>26</v>
      </c>
      <c r="N12" s="3"/>
      <c r="O12" s="3"/>
      <c r="P12" s="3"/>
      <c r="Q12" s="55"/>
      <c r="R12" s="55"/>
      <c r="S12" s="55"/>
      <c r="T12" s="55"/>
      <c r="U12" s="55"/>
      <c r="V12" s="55"/>
    </row>
    <row r="13" spans="1:1024" ht="25.5" customHeight="1" x14ac:dyDescent="0.2">
      <c r="B13" s="96" t="s">
        <v>27</v>
      </c>
      <c r="C13" s="100">
        <v>9</v>
      </c>
      <c r="D13" s="101">
        <v>10</v>
      </c>
      <c r="E13" s="100">
        <v>50</v>
      </c>
      <c r="F13" s="101"/>
      <c r="G13" s="191">
        <f t="shared" si="0"/>
        <v>19</v>
      </c>
      <c r="H13" s="102">
        <v>449200</v>
      </c>
      <c r="I13" s="45"/>
      <c r="J13" s="45"/>
      <c r="K13" s="65"/>
      <c r="L13" s="65"/>
      <c r="M13" s="103"/>
      <c r="N13" s="54"/>
      <c r="O13" s="54"/>
      <c r="P13" s="54"/>
      <c r="Q13" s="55"/>
      <c r="R13" s="55"/>
      <c r="S13" s="55"/>
      <c r="T13" s="55"/>
      <c r="U13" s="55"/>
      <c r="V13" s="55"/>
    </row>
    <row r="14" spans="1:1024" ht="25.5" customHeight="1" x14ac:dyDescent="0.2">
      <c r="B14" s="96" t="s">
        <v>28</v>
      </c>
      <c r="C14" s="97"/>
      <c r="D14" s="98"/>
      <c r="E14" s="97"/>
      <c r="F14" s="98"/>
      <c r="G14" s="190" t="str">
        <f t="shared" si="0"/>
        <v/>
      </c>
      <c r="H14" s="99"/>
      <c r="I14" s="1"/>
      <c r="J14" s="1"/>
      <c r="K14" s="65"/>
      <c r="L14" s="65"/>
      <c r="M14" s="104"/>
      <c r="N14" s="54"/>
      <c r="O14" s="54"/>
      <c r="P14" s="54"/>
      <c r="Q14" s="55"/>
      <c r="R14" s="55"/>
      <c r="S14" s="55"/>
      <c r="T14" s="55"/>
      <c r="U14" s="55"/>
      <c r="V14" s="55"/>
    </row>
    <row r="15" spans="1:1024" ht="25.5" customHeight="1" x14ac:dyDescent="0.2">
      <c r="B15" s="96" t="s">
        <v>29</v>
      </c>
      <c r="C15" s="100"/>
      <c r="D15" s="101"/>
      <c r="E15" s="100"/>
      <c r="F15" s="101"/>
      <c r="G15" s="191" t="str">
        <f t="shared" si="0"/>
        <v/>
      </c>
      <c r="H15" s="102"/>
      <c r="I15" s="45"/>
      <c r="J15" s="45"/>
      <c r="K15" s="65"/>
      <c r="L15" s="65"/>
      <c r="M15" s="105"/>
    </row>
    <row r="16" spans="1:1024" ht="25.5" customHeight="1" x14ac:dyDescent="0.2">
      <c r="B16" s="96" t="s">
        <v>30</v>
      </c>
      <c r="C16" s="97"/>
      <c r="D16" s="98"/>
      <c r="E16" s="97"/>
      <c r="F16" s="98"/>
      <c r="G16" s="190" t="str">
        <f t="shared" si="0"/>
        <v/>
      </c>
      <c r="H16" s="99"/>
      <c r="I16" s="1"/>
      <c r="J16" s="1"/>
      <c r="K16" s="65"/>
      <c r="L16" s="56"/>
    </row>
    <row r="17" spans="2:15" ht="25.5" customHeight="1" x14ac:dyDescent="0.2">
      <c r="B17" s="96" t="s">
        <v>31</v>
      </c>
      <c r="C17" s="100"/>
      <c r="D17" s="101"/>
      <c r="E17" s="100"/>
      <c r="F17" s="101"/>
      <c r="G17" s="191" t="str">
        <f t="shared" si="0"/>
        <v/>
      </c>
      <c r="H17" s="102"/>
      <c r="I17" s="45"/>
      <c r="J17" s="45"/>
      <c r="K17" s="65"/>
      <c r="L17" s="56"/>
    </row>
    <row r="18" spans="2:15" ht="25.5" customHeight="1" x14ac:dyDescent="0.2">
      <c r="B18" s="96" t="s">
        <v>32</v>
      </c>
      <c r="C18" s="97"/>
      <c r="D18" s="98"/>
      <c r="E18" s="97"/>
      <c r="F18" s="98"/>
      <c r="G18" s="190" t="str">
        <f t="shared" si="0"/>
        <v/>
      </c>
      <c r="H18" s="99"/>
      <c r="I18" s="1"/>
      <c r="J18" s="1"/>
      <c r="K18" s="65"/>
      <c r="L18" s="56"/>
    </row>
    <row r="19" spans="2:15" ht="25.5" customHeight="1" x14ac:dyDescent="0.25">
      <c r="B19" s="96" t="s">
        <v>33</v>
      </c>
      <c r="C19" s="100"/>
      <c r="D19" s="101"/>
      <c r="E19" s="100"/>
      <c r="F19" s="101"/>
      <c r="G19" s="191" t="str">
        <f t="shared" si="0"/>
        <v/>
      </c>
      <c r="H19" s="102"/>
      <c r="I19" s="45"/>
      <c r="J19" s="45"/>
      <c r="K19" s="65"/>
      <c r="L19" s="65"/>
      <c r="M19" s="106"/>
      <c r="N19" s="47"/>
      <c r="O19" s="48"/>
    </row>
    <row r="20" spans="2:15" ht="25.5" customHeight="1" x14ac:dyDescent="0.2">
      <c r="B20" s="96" t="s">
        <v>34</v>
      </c>
      <c r="C20" s="97"/>
      <c r="D20" s="98"/>
      <c r="E20" s="97"/>
      <c r="F20" s="98"/>
      <c r="G20" s="190" t="str">
        <f t="shared" si="0"/>
        <v/>
      </c>
      <c r="H20" s="99"/>
      <c r="I20" s="1"/>
      <c r="J20" s="1"/>
      <c r="K20" s="65"/>
      <c r="L20" s="65"/>
      <c r="M20" s="47"/>
      <c r="N20" s="47"/>
      <c r="O20" s="48"/>
    </row>
    <row r="21" spans="2:15" ht="25.5" customHeight="1" x14ac:dyDescent="0.2">
      <c r="B21" s="96" t="s">
        <v>35</v>
      </c>
      <c r="C21" s="100"/>
      <c r="D21" s="101"/>
      <c r="E21" s="100"/>
      <c r="F21" s="101"/>
      <c r="G21" s="191" t="str">
        <f t="shared" si="0"/>
        <v/>
      </c>
      <c r="H21" s="102"/>
      <c r="I21" s="45"/>
      <c r="J21" s="45"/>
      <c r="K21" s="65"/>
      <c r="L21" s="65"/>
      <c r="M21" s="47"/>
      <c r="N21" s="47"/>
      <c r="O21" s="48"/>
    </row>
    <row r="22" spans="2:15" ht="25.5" customHeight="1" x14ac:dyDescent="0.2">
      <c r="B22" s="96" t="s">
        <v>36</v>
      </c>
      <c r="C22" s="97"/>
      <c r="D22" s="98"/>
      <c r="E22" s="97"/>
      <c r="F22" s="98"/>
      <c r="G22" s="190" t="str">
        <f t="shared" si="0"/>
        <v/>
      </c>
      <c r="H22" s="99"/>
      <c r="I22" s="1"/>
      <c r="J22" s="1"/>
      <c r="K22" s="65"/>
      <c r="L22" s="65"/>
      <c r="M22" s="47"/>
      <c r="N22" s="47"/>
      <c r="O22" s="48"/>
    </row>
    <row r="23" spans="2:15" ht="25.5" customHeight="1" x14ac:dyDescent="0.2">
      <c r="B23" s="96" t="s">
        <v>37</v>
      </c>
      <c r="C23" s="100"/>
      <c r="D23" s="101"/>
      <c r="E23" s="100"/>
      <c r="F23" s="101"/>
      <c r="G23" s="191" t="str">
        <f t="shared" si="0"/>
        <v/>
      </c>
      <c r="H23" s="102"/>
      <c r="I23" s="45"/>
      <c r="J23" s="45"/>
      <c r="K23" s="65"/>
      <c r="L23" s="65"/>
      <c r="M23" s="47"/>
      <c r="N23" s="47"/>
      <c r="O23" s="48"/>
    </row>
    <row r="24" spans="2:15" ht="25.5" customHeight="1" x14ac:dyDescent="0.2">
      <c r="B24" s="96" t="s">
        <v>38</v>
      </c>
      <c r="C24" s="97"/>
      <c r="D24" s="98"/>
      <c r="E24" s="97"/>
      <c r="F24" s="98"/>
      <c r="G24" s="190" t="str">
        <f t="shared" si="0"/>
        <v/>
      </c>
      <c r="H24" s="99"/>
      <c r="I24" s="1"/>
      <c r="J24" s="1"/>
      <c r="K24" s="65"/>
      <c r="L24" s="65"/>
      <c r="M24" s="47"/>
      <c r="N24" s="47"/>
      <c r="O24" s="48"/>
    </row>
    <row r="25" spans="2:15" ht="25.5" customHeight="1" x14ac:dyDescent="0.2">
      <c r="B25" s="96" t="s">
        <v>39</v>
      </c>
      <c r="C25" s="100"/>
      <c r="D25" s="101"/>
      <c r="E25" s="100"/>
      <c r="F25" s="101"/>
      <c r="G25" s="191" t="str">
        <f t="shared" si="0"/>
        <v/>
      </c>
      <c r="H25" s="102"/>
      <c r="I25" s="45"/>
      <c r="J25" s="45"/>
      <c r="K25" s="65"/>
      <c r="L25" s="65"/>
      <c r="M25" s="47"/>
      <c r="N25" s="47"/>
      <c r="O25" s="48"/>
    </row>
    <row r="26" spans="2:15" ht="25.5" customHeight="1" x14ac:dyDescent="0.2">
      <c r="B26" s="96" t="s">
        <v>40</v>
      </c>
      <c r="C26" s="97"/>
      <c r="D26" s="98"/>
      <c r="E26" s="97"/>
      <c r="F26" s="98"/>
      <c r="G26" s="190" t="str">
        <f t="shared" si="0"/>
        <v/>
      </c>
      <c r="H26" s="99"/>
      <c r="I26" s="1"/>
      <c r="J26" s="1"/>
      <c r="K26" s="65"/>
      <c r="L26" s="65"/>
      <c r="M26" s="47"/>
      <c r="N26" s="47"/>
      <c r="O26" s="48"/>
    </row>
    <row r="27" spans="2:15" ht="25.5" customHeight="1" x14ac:dyDescent="0.2">
      <c r="B27" s="96" t="s">
        <v>41</v>
      </c>
      <c r="C27" s="100"/>
      <c r="D27" s="101"/>
      <c r="E27" s="100"/>
      <c r="F27" s="101"/>
      <c r="G27" s="191" t="str">
        <f t="shared" si="0"/>
        <v/>
      </c>
      <c r="H27" s="102"/>
      <c r="I27" s="45"/>
      <c r="J27" s="45"/>
      <c r="K27" s="65"/>
      <c r="L27" s="65"/>
      <c r="M27" s="47"/>
      <c r="N27" s="47"/>
      <c r="O27" s="48"/>
    </row>
    <row r="28" spans="2:15" ht="25.5" customHeight="1" x14ac:dyDescent="0.2">
      <c r="B28" s="96" t="s">
        <v>42</v>
      </c>
      <c r="C28" s="97"/>
      <c r="D28" s="98"/>
      <c r="E28" s="97"/>
      <c r="F28" s="98"/>
      <c r="G28" s="190" t="str">
        <f t="shared" si="0"/>
        <v/>
      </c>
      <c r="H28" s="99"/>
      <c r="I28" s="1"/>
      <c r="J28" s="1"/>
      <c r="K28" s="65"/>
      <c r="L28" s="65"/>
      <c r="M28" s="47"/>
      <c r="N28" s="47"/>
      <c r="O28" s="48"/>
    </row>
    <row r="29" spans="2:15" ht="25.5" customHeight="1" x14ac:dyDescent="0.2">
      <c r="B29" s="96" t="s">
        <v>43</v>
      </c>
      <c r="C29" s="100"/>
      <c r="D29" s="101"/>
      <c r="E29" s="100"/>
      <c r="F29" s="101"/>
      <c r="G29" s="191" t="str">
        <f t="shared" si="0"/>
        <v/>
      </c>
      <c r="H29" s="102"/>
      <c r="I29" s="45"/>
      <c r="J29" s="45"/>
      <c r="K29" s="65"/>
      <c r="L29" s="65"/>
      <c r="M29" s="47"/>
      <c r="N29" s="47"/>
      <c r="O29" s="48"/>
    </row>
    <row r="30" spans="2:15" ht="25.5" customHeight="1" x14ac:dyDescent="0.2">
      <c r="B30" s="96" t="s">
        <v>44</v>
      </c>
      <c r="C30" s="97"/>
      <c r="D30" s="98"/>
      <c r="E30" s="97"/>
      <c r="F30" s="98"/>
      <c r="G30" s="190" t="str">
        <f t="shared" si="0"/>
        <v/>
      </c>
      <c r="H30" s="99"/>
      <c r="I30" s="1"/>
      <c r="J30" s="1"/>
      <c r="K30" s="65"/>
      <c r="L30" s="65"/>
      <c r="M30" s="47"/>
      <c r="N30" s="47"/>
      <c r="O30" s="48"/>
    </row>
    <row r="31" spans="2:15" ht="25.5" customHeight="1" x14ac:dyDescent="0.2">
      <c r="B31" s="96" t="s">
        <v>45</v>
      </c>
      <c r="C31" s="100"/>
      <c r="D31" s="101"/>
      <c r="E31" s="100"/>
      <c r="F31" s="101"/>
      <c r="G31" s="191" t="str">
        <f t="shared" si="0"/>
        <v/>
      </c>
      <c r="H31" s="102"/>
      <c r="I31" s="45"/>
      <c r="J31" s="45"/>
      <c r="K31" s="65"/>
      <c r="L31" s="65"/>
      <c r="M31" s="47"/>
      <c r="N31" s="47"/>
      <c r="O31" s="48"/>
    </row>
    <row r="32" spans="2:15" ht="25.5" customHeight="1" x14ac:dyDescent="0.2">
      <c r="B32" s="96" t="s">
        <v>46</v>
      </c>
      <c r="C32" s="97"/>
      <c r="D32" s="98"/>
      <c r="E32" s="97"/>
      <c r="F32" s="98"/>
      <c r="G32" s="190" t="str">
        <f t="shared" si="0"/>
        <v/>
      </c>
      <c r="H32" s="99"/>
      <c r="I32" s="1"/>
      <c r="J32" s="1"/>
      <c r="K32" s="65"/>
      <c r="L32" s="65"/>
      <c r="M32" s="47"/>
      <c r="N32" s="47"/>
      <c r="O32" s="48"/>
    </row>
    <row r="33" spans="1:1024" ht="25.5" customHeight="1" x14ac:dyDescent="0.2">
      <c r="B33" s="96" t="s">
        <v>47</v>
      </c>
      <c r="C33" s="100"/>
      <c r="D33" s="101"/>
      <c r="E33" s="100"/>
      <c r="F33" s="101"/>
      <c r="G33" s="191" t="str">
        <f t="shared" si="0"/>
        <v/>
      </c>
      <c r="H33" s="102"/>
      <c r="I33" s="45"/>
      <c r="J33" s="45"/>
      <c r="K33" s="65"/>
      <c r="L33" s="65"/>
      <c r="M33" s="47"/>
      <c r="N33" s="47"/>
      <c r="O33" s="48"/>
    </row>
    <row r="34" spans="1:1024" ht="25.5" customHeight="1" x14ac:dyDescent="0.2">
      <c r="B34" s="96" t="s">
        <v>48</v>
      </c>
      <c r="C34" s="97"/>
      <c r="D34" s="98"/>
      <c r="E34" s="97"/>
      <c r="F34" s="98"/>
      <c r="G34" s="190" t="str">
        <f t="shared" si="0"/>
        <v/>
      </c>
      <c r="H34" s="99"/>
      <c r="I34" s="1"/>
      <c r="J34" s="1"/>
      <c r="K34" s="65"/>
      <c r="L34" s="65"/>
      <c r="M34" s="47"/>
      <c r="N34" s="47"/>
      <c r="O34" s="48"/>
    </row>
    <row r="35" spans="1:1024" ht="25.5" customHeight="1" x14ac:dyDescent="0.2">
      <c r="B35" s="96" t="s">
        <v>49</v>
      </c>
      <c r="C35" s="100"/>
      <c r="D35" s="101"/>
      <c r="E35" s="100"/>
      <c r="F35" s="101"/>
      <c r="G35" s="191" t="str">
        <f t="shared" si="0"/>
        <v/>
      </c>
      <c r="H35" s="102"/>
      <c r="I35" s="45"/>
      <c r="J35" s="45"/>
      <c r="K35" s="65"/>
      <c r="L35" s="65"/>
      <c r="M35" s="47"/>
      <c r="N35" s="47"/>
      <c r="O35" s="48"/>
    </row>
    <row r="36" spans="1:1024" ht="25.5" customHeight="1" x14ac:dyDescent="0.2">
      <c r="B36" s="96" t="s">
        <v>50</v>
      </c>
      <c r="C36" s="97"/>
      <c r="D36" s="98"/>
      <c r="E36" s="97"/>
      <c r="F36" s="98"/>
      <c r="G36" s="190" t="str">
        <f t="shared" si="0"/>
        <v/>
      </c>
      <c r="H36" s="99"/>
      <c r="I36" s="1"/>
      <c r="J36" s="1"/>
      <c r="K36" s="65"/>
      <c r="L36" s="65"/>
      <c r="M36" s="47"/>
      <c r="N36" s="47"/>
      <c r="O36" s="48"/>
    </row>
    <row r="37" spans="1:1024" ht="25.5" customHeight="1" x14ac:dyDescent="0.2">
      <c r="B37" s="96" t="s">
        <v>51</v>
      </c>
      <c r="C37" s="100"/>
      <c r="D37" s="101"/>
      <c r="E37" s="100"/>
      <c r="F37" s="101"/>
      <c r="G37" s="191" t="str">
        <f t="shared" si="0"/>
        <v/>
      </c>
      <c r="H37" s="102"/>
      <c r="I37" s="45"/>
      <c r="J37" s="45"/>
      <c r="K37" s="65"/>
      <c r="L37" s="65"/>
      <c r="M37" s="47"/>
      <c r="N37" s="47"/>
      <c r="O37" s="48"/>
    </row>
    <row r="38" spans="1:1024" ht="25.5" customHeight="1" x14ac:dyDescent="0.2">
      <c r="B38" s="96" t="s">
        <v>52</v>
      </c>
      <c r="C38" s="97"/>
      <c r="D38" s="98"/>
      <c r="E38" s="97"/>
      <c r="F38" s="98"/>
      <c r="G38" s="190" t="str">
        <f t="shared" si="0"/>
        <v/>
      </c>
      <c r="H38" s="99"/>
      <c r="I38" s="1"/>
      <c r="J38" s="1"/>
      <c r="K38" s="65"/>
      <c r="L38" s="65"/>
      <c r="M38" s="47"/>
      <c r="N38" s="47"/>
      <c r="O38" s="48"/>
    </row>
    <row r="39" spans="1:1024" ht="25.5" customHeight="1" x14ac:dyDescent="0.2">
      <c r="B39" s="96" t="s">
        <v>53</v>
      </c>
      <c r="C39" s="100"/>
      <c r="D39" s="101"/>
      <c r="E39" s="100"/>
      <c r="F39" s="101"/>
      <c r="G39" s="191" t="str">
        <f t="shared" si="0"/>
        <v/>
      </c>
      <c r="H39" s="102"/>
      <c r="I39" s="45"/>
      <c r="J39" s="45"/>
      <c r="K39" s="65"/>
      <c r="L39" s="65"/>
      <c r="M39" s="47"/>
      <c r="N39" s="47"/>
      <c r="O39" s="48"/>
    </row>
    <row r="40" spans="1:1024" ht="25.5" customHeight="1" x14ac:dyDescent="0.2">
      <c r="B40" s="96" t="s">
        <v>54</v>
      </c>
      <c r="C40" s="97"/>
      <c r="D40" s="98"/>
      <c r="E40" s="97"/>
      <c r="F40" s="98"/>
      <c r="G40" s="190" t="str">
        <f t="shared" si="0"/>
        <v/>
      </c>
      <c r="H40" s="99"/>
      <c r="I40" s="1"/>
      <c r="J40" s="1"/>
      <c r="K40" s="65"/>
      <c r="L40" s="65"/>
      <c r="M40" s="47"/>
      <c r="N40" s="47"/>
      <c r="O40" s="48"/>
    </row>
    <row r="41" spans="1:1024" ht="25.5" customHeight="1" x14ac:dyDescent="0.2">
      <c r="B41" s="96" t="s">
        <v>55</v>
      </c>
      <c r="C41" s="100"/>
      <c r="D41" s="101"/>
      <c r="E41" s="100"/>
      <c r="F41" s="101"/>
      <c r="G41" s="191" t="str">
        <f t="shared" si="0"/>
        <v/>
      </c>
      <c r="H41" s="102">
        <v>501400</v>
      </c>
      <c r="I41" s="45"/>
      <c r="J41" s="45"/>
      <c r="K41" s="65"/>
      <c r="L41" s="65"/>
      <c r="M41" s="47"/>
      <c r="N41" s="47"/>
      <c r="O41" s="48"/>
    </row>
    <row r="42" spans="1:1024" ht="25.5" customHeight="1" x14ac:dyDescent="0.2">
      <c r="B42" s="192" t="s">
        <v>57</v>
      </c>
      <c r="C42" s="193">
        <f>IF(SUM(C12:C41)=0,"",SUM(C12:C41))</f>
        <v>10</v>
      </c>
      <c r="D42" s="194">
        <f>IF(SUM(D12:D41)=0,"",SUM(D12:D41))</f>
        <v>12</v>
      </c>
      <c r="E42" s="195"/>
      <c r="F42" s="196"/>
      <c r="G42" s="197">
        <f>IF(SUM(G12:G41)=0,"",SUM(G12:G41))</f>
        <v>22</v>
      </c>
      <c r="H42" s="198">
        <f>IF(SUM(H41-H12,H12,H41)=0,"",SUM(H41-H12))</f>
        <v>54000</v>
      </c>
      <c r="I42" s="199"/>
      <c r="J42" s="200"/>
      <c r="K42" s="65"/>
      <c r="L42" s="65"/>
      <c r="M42" s="47"/>
      <c r="N42" s="47"/>
      <c r="O42" s="48"/>
    </row>
    <row r="43" spans="1:1024" s="115" customFormat="1" ht="33.950000000000003" customHeight="1" x14ac:dyDescent="0.2">
      <c r="A43" s="46"/>
      <c r="B43" s="196"/>
      <c r="C43" s="196"/>
      <c r="D43" s="196"/>
      <c r="E43" s="201"/>
      <c r="F43" s="202"/>
      <c r="G43" s="203" t="s">
        <v>58</v>
      </c>
      <c r="H43" s="204" t="s">
        <v>59</v>
      </c>
      <c r="I43" s="204"/>
      <c r="J43" s="205"/>
      <c r="K43" s="113"/>
      <c r="L43" s="113"/>
      <c r="M43" s="114"/>
      <c r="N43" s="114"/>
      <c r="O43" s="114"/>
      <c r="AMG43" s="46"/>
      <c r="AMH43" s="46"/>
      <c r="AMI43" s="46"/>
      <c r="AMJ43" s="46"/>
    </row>
    <row r="44" spans="1:1024" s="46" customFormat="1" ht="14.1" customHeight="1" x14ac:dyDescent="0.2">
      <c r="A44" s="11"/>
      <c r="B44" s="11"/>
      <c r="C44" s="11"/>
      <c r="D44" s="11"/>
      <c r="E44" s="11"/>
      <c r="F44" s="11"/>
      <c r="G44" s="11" t="s">
        <v>60</v>
      </c>
      <c r="H44" s="11"/>
      <c r="I44" s="11"/>
      <c r="J44" s="11"/>
      <c r="K44" s="11"/>
      <c r="L44" s="116"/>
      <c r="M44" s="47"/>
      <c r="N44" s="47"/>
      <c r="O44" s="48"/>
    </row>
    <row r="45" spans="1:1024" s="117" customFormat="1" ht="19.899999999999999" customHeight="1" x14ac:dyDescent="0.2">
      <c r="B45" s="43" t="s">
        <v>61</v>
      </c>
      <c r="C45" s="43"/>
      <c r="D45" s="43"/>
      <c r="E45" s="43"/>
      <c r="F45" s="43"/>
      <c r="G45" s="43"/>
      <c r="H45" s="43"/>
      <c r="I45" s="43"/>
      <c r="J45" s="43"/>
      <c r="K45" s="118"/>
      <c r="L45" s="119"/>
      <c r="N45" s="120"/>
      <c r="O45" s="121"/>
      <c r="AMG45" s="46"/>
      <c r="AMH45" s="46"/>
      <c r="AMI45" s="46"/>
      <c r="AMJ45" s="46"/>
    </row>
    <row r="46" spans="1:1024" s="46" customFormat="1" ht="56.65" customHeight="1" x14ac:dyDescent="0.25">
      <c r="B46" s="122" t="s">
        <v>62</v>
      </c>
      <c r="C46" s="42"/>
      <c r="D46" s="42"/>
      <c r="E46" s="41" t="s">
        <v>63</v>
      </c>
      <c r="F46" s="41"/>
      <c r="G46" s="40"/>
      <c r="H46" s="40"/>
      <c r="I46" s="40"/>
      <c r="J46" s="112"/>
      <c r="N46" s="47"/>
      <c r="O46" s="48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x57qRTqHkOAD+Y2a++wGRd76VE244nlmA+hD3YIahE9xfFPfsJIGd2uqp1fDpTJScVZLc9R+r4TU4LQa0F7sag==" saltValue="arxSpdZ9eD8smRB332egiw==" spinCount="100000" sheet="1" objects="1" scenarios="1"/>
  <mergeCells count="50">
    <mergeCell ref="C46:D46"/>
    <mergeCell ref="E46:F46"/>
    <mergeCell ref="G46:I46"/>
    <mergeCell ref="I39:J39"/>
    <mergeCell ref="I40:J40"/>
    <mergeCell ref="I41:J41"/>
    <mergeCell ref="A44:K44"/>
    <mergeCell ref="B45:J45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10:P10"/>
    <mergeCell ref="I11:J11"/>
    <mergeCell ref="I12:J12"/>
    <mergeCell ref="M12:P12"/>
    <mergeCell ref="I13:J13"/>
    <mergeCell ref="C6:I6"/>
    <mergeCell ref="B7:E7"/>
    <mergeCell ref="G7:H7"/>
    <mergeCell ref="C9:D9"/>
    <mergeCell ref="E9:F9"/>
    <mergeCell ref="G9:H9"/>
    <mergeCell ref="B1:F1"/>
    <mergeCell ref="H1:K1"/>
    <mergeCell ref="A3:K3"/>
    <mergeCell ref="M3:O5"/>
    <mergeCell ref="B4:F4"/>
    <mergeCell ref="C5:I5"/>
  </mergeCells>
  <conditionalFormatting sqref="H12:I42">
    <cfRule type="cellIs" dxfId="9" priority="2" operator="between">
      <formula>0.8</formula>
      <formula>1</formula>
    </cfRule>
    <cfRule type="cellIs" dxfId="8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Übersicht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Nachweisbuch!Druckbereich</vt:lpstr>
      <vt:lpstr>November!Druckbereich</vt:lpstr>
      <vt:lpstr>Oktober!Druckbereich</vt:lpstr>
      <vt:lpstr>September!Druckbereich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Kevin Kornmann</cp:lastModifiedBy>
  <cp:revision>429</cp:revision>
  <cp:lastPrinted>2016-03-09T18:24:26Z</cp:lastPrinted>
  <dcterms:created xsi:type="dcterms:W3CDTF">2007-02-27T11:15:42Z</dcterms:created>
  <dcterms:modified xsi:type="dcterms:W3CDTF">2022-05-24T10:45:56Z</dcterms:modified>
  <dc:language>de-DE</dc:language>
</cp:coreProperties>
</file>